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440" windowHeight="14475" tabRatio="670" firstSheet="9" activeTab="11"/>
  </bookViews>
  <sheets>
    <sheet name="Population by Age" sheetId="7" r:id="rId1"/>
    <sheet name="Diversity Score" sheetId="16" r:id="rId2"/>
    <sheet name="Race and Ethnicity" sheetId="12" r:id="rId3"/>
    <sheet name="Children in Poverty" sheetId="8" r:id="rId4"/>
    <sheet name="Unemployment" sheetId="10" r:id="rId5"/>
    <sheet name="Children by Family Type" sheetId="13" r:id="rId6"/>
    <sheet name="Median Income" sheetId="9" r:id="rId7"/>
    <sheet name="Monthly Housing Costs" sheetId="15" r:id="rId8"/>
    <sheet name="Rent Burden" sheetId="11" r:id="rId9"/>
    <sheet name="LEP and FreeReduced Lunch" sheetId="2" r:id="rId10"/>
    <sheet name="Suspension" sheetId="3" r:id="rId11"/>
    <sheet name="Academic Proficiency Rates" sheetId="1" r:id="rId12"/>
    <sheet name="Graduation and College Readines" sheetId="4" r:id="rId13"/>
    <sheet name="Adult Education Level" sheetId="14" r:id="rId14"/>
    <sheet name="Health" sheetId="17" r:id="rId15"/>
  </sheets>
  <calcPr calcId="145621"/>
</workbook>
</file>

<file path=xl/calcChain.xml><?xml version="1.0" encoding="utf-8"?>
<calcChain xmlns="http://schemas.openxmlformats.org/spreadsheetml/2006/main">
  <c r="C4" i="7" l="1"/>
  <c r="B4" i="7"/>
  <c r="D4" i="16" l="1"/>
  <c r="D5" i="16"/>
  <c r="D6" i="16"/>
  <c r="D7" i="16"/>
  <c r="D8" i="16"/>
  <c r="D9" i="16"/>
  <c r="D10" i="16"/>
  <c r="D11" i="16"/>
  <c r="D12" i="16"/>
  <c r="D13" i="16"/>
  <c r="D14" i="16"/>
  <c r="D15" i="16"/>
  <c r="D16" i="16"/>
  <c r="D2" i="16"/>
  <c r="D3" i="16"/>
  <c r="B7" i="14" l="1"/>
  <c r="B3" i="14"/>
  <c r="B5" i="11"/>
  <c r="A5" i="11"/>
  <c r="B4" i="15"/>
  <c r="B3" i="15"/>
  <c r="B5" i="9"/>
  <c r="B3" i="9"/>
  <c r="B6" i="13"/>
  <c r="B3" i="13"/>
  <c r="B3" i="10"/>
  <c r="A3" i="10"/>
  <c r="B3" i="8"/>
  <c r="B3" i="12"/>
  <c r="B3" i="7"/>
  <c r="B10" i="7" l="1"/>
  <c r="B68" i="7" l="1"/>
  <c r="B6" i="14" l="1"/>
  <c r="B5" i="14"/>
  <c r="B4" i="14"/>
  <c r="C6" i="13"/>
  <c r="B5" i="13"/>
  <c r="B4" i="13"/>
  <c r="B12" i="12"/>
  <c r="B11" i="12"/>
  <c r="C3" i="12"/>
  <c r="B8" i="12"/>
  <c r="B7" i="12"/>
  <c r="B6" i="12"/>
  <c r="B5" i="12"/>
  <c r="C5" i="12" s="1"/>
  <c r="B4" i="12"/>
  <c r="B4" i="9"/>
  <c r="C3" i="7"/>
  <c r="B6" i="8"/>
  <c r="B5" i="8"/>
  <c r="B4" i="8"/>
  <c r="C3" i="8"/>
  <c r="B91" i="7"/>
  <c r="B69" i="7"/>
  <c r="B5" i="7" s="1"/>
  <c r="C5" i="7" s="1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C7" i="12" l="1"/>
  <c r="C4" i="12"/>
  <c r="C8" i="12"/>
  <c r="C10" i="7"/>
  <c r="B8" i="7"/>
  <c r="C8" i="7" s="1"/>
  <c r="C4" i="13"/>
  <c r="C5" i="13"/>
  <c r="C6" i="8"/>
  <c r="C11" i="12"/>
  <c r="C12" i="12"/>
  <c r="B6" i="7"/>
  <c r="C6" i="7" s="1"/>
  <c r="B9" i="7"/>
  <c r="C9" i="7" s="1"/>
  <c r="B7" i="7"/>
  <c r="C7" i="7" s="1"/>
  <c r="C4" i="8"/>
  <c r="C5" i="8"/>
  <c r="C6" i="12"/>
  <c r="C3" i="13"/>
  <c r="F2" i="2"/>
  <c r="E3" i="16" l="1"/>
  <c r="E7" i="16"/>
  <c r="E13" i="16"/>
  <c r="E15" i="16"/>
  <c r="E10" i="16"/>
  <c r="E9" i="16"/>
  <c r="E12" i="16"/>
  <c r="E8" i="16"/>
  <c r="E14" i="16"/>
  <c r="E5" i="16"/>
  <c r="E16" i="16"/>
  <c r="E11" i="16"/>
  <c r="E4" i="16"/>
  <c r="E6" i="16"/>
  <c r="E17" i="16" l="1"/>
</calcChain>
</file>

<file path=xl/sharedStrings.xml><?xml version="1.0" encoding="utf-8"?>
<sst xmlns="http://schemas.openxmlformats.org/spreadsheetml/2006/main" count="3140" uniqueCount="1152">
  <si>
    <t>BEDSCODE</t>
  </si>
  <si>
    <t>NAME</t>
  </si>
  <si>
    <t>ITEM_SUBJECT_AREA</t>
  </si>
  <si>
    <t>ITEM_DESC</t>
  </si>
  <si>
    <t>ELA</t>
  </si>
  <si>
    <t>Grade 3 ELA</t>
  </si>
  <si>
    <t>Mathematics</t>
  </si>
  <si>
    <t>Grade 3 Math</t>
  </si>
  <si>
    <t>Grade 8 ELA</t>
  </si>
  <si>
    <t>Grade 8 Math</t>
  </si>
  <si>
    <t>ENTITY_CD</t>
  </si>
  <si>
    <t>ENTITY_NAME</t>
  </si>
  <si>
    <t>YEAR</t>
  </si>
  <si>
    <t>PER_FREE_LUNCH</t>
  </si>
  <si>
    <t>PER_REDUCED_LUNCH</t>
  </si>
  <si>
    <t>PER_LEP</t>
  </si>
  <si>
    <t>SUM FREE AND REDUCED</t>
  </si>
  <si>
    <t>PER_SUSPENSIONS</t>
  </si>
  <si>
    <t>DistrictCode</t>
  </si>
  <si>
    <t>DISTRICT_NAME</t>
  </si>
  <si>
    <t>REPORT_SCHOOL_YEAR</t>
  </si>
  <si>
    <t>SUBGROUP_NAME</t>
  </si>
  <si>
    <t>MEMBERSHIP_DESC</t>
  </si>
  <si>
    <t>Graduate%</t>
  </si>
  <si>
    <t>2013-14</t>
  </si>
  <si>
    <t>All Students</t>
  </si>
  <si>
    <t>2010 Total Cohort - 4 Year Outcome</t>
  </si>
  <si>
    <t>ELAMath_AspirationalPerformanceMeasure%</t>
  </si>
  <si>
    <t>B01001: SEX BY AGE - Universe: Total population</t>
  </si>
  <si>
    <t>2009-2013 American Community Survey 5-Year Estimates</t>
  </si>
  <si>
    <t/>
  </si>
  <si>
    <t>Estimate</t>
  </si>
  <si>
    <t>Margin of Error</t>
  </si>
  <si>
    <t>Total:</t>
  </si>
  <si>
    <t xml:space="preserve">  Male:</t>
  </si>
  <si>
    <t xml:space="preserve">    Under 5 years</t>
  </si>
  <si>
    <t xml:space="preserve">    5 to 9 years</t>
  </si>
  <si>
    <t xml:space="preserve">    10 to 14 years</t>
  </si>
  <si>
    <t xml:space="preserve">    15 to 17 years</t>
  </si>
  <si>
    <t xml:space="preserve">    18 and 19 years</t>
  </si>
  <si>
    <t xml:space="preserve">    20 years</t>
  </si>
  <si>
    <t xml:space="preserve">    21 years</t>
  </si>
  <si>
    <t xml:space="preserve">    22 to 24 years</t>
  </si>
  <si>
    <t>+/-379</t>
  </si>
  <si>
    <t xml:space="preserve">    25 to 29 years</t>
  </si>
  <si>
    <t xml:space="preserve">    30 to 34 years</t>
  </si>
  <si>
    <t>+/-529</t>
  </si>
  <si>
    <t xml:space="preserve">    35 to 39 years</t>
  </si>
  <si>
    <t xml:space="preserve">    40 to 44 years</t>
  </si>
  <si>
    <t xml:space="preserve">    45 to 49 years</t>
  </si>
  <si>
    <t xml:space="preserve">    50 to 54 years</t>
  </si>
  <si>
    <t xml:space="preserve">    55 to 59 years</t>
  </si>
  <si>
    <t xml:space="preserve">    60 and 61 years</t>
  </si>
  <si>
    <t>+/-344</t>
  </si>
  <si>
    <t xml:space="preserve">    62 to 64 years</t>
  </si>
  <si>
    <t xml:space="preserve">    65 and 66 years</t>
  </si>
  <si>
    <t>+/-289</t>
  </si>
  <si>
    <t xml:space="preserve">    67 to 69 years</t>
  </si>
  <si>
    <t xml:space="preserve">    70 to 74 years</t>
  </si>
  <si>
    <t xml:space="preserve">    75 to 79 years</t>
  </si>
  <si>
    <t>+/-244</t>
  </si>
  <si>
    <t xml:space="preserve">    80 to 84 years</t>
  </si>
  <si>
    <t xml:space="preserve">    85 years and over</t>
  </si>
  <si>
    <t>+/-216</t>
  </si>
  <si>
    <t xml:space="preserve">  Female:</t>
  </si>
  <si>
    <t>+/-596</t>
  </si>
  <si>
    <t>+/-395</t>
  </si>
  <si>
    <t>+/-354</t>
  </si>
  <si>
    <t>+/-369</t>
  </si>
  <si>
    <t>B17024: AGE BY RATIO OF INCOME TO POVERTY LEVEL IN THE PAST 12 MONTHS - Universe: Population for whom poverty status is determined</t>
  </si>
  <si>
    <t>+/-316</t>
  </si>
  <si>
    <t xml:space="preserve">  Under 6 years:</t>
  </si>
  <si>
    <t xml:space="preserve">    Under .50</t>
  </si>
  <si>
    <t xml:space="preserve">    .50 to .74</t>
  </si>
  <si>
    <t xml:space="preserve">    .75 to .99</t>
  </si>
  <si>
    <t xml:space="preserve">    1.00 to 1.24</t>
  </si>
  <si>
    <t xml:space="preserve">    1.25 to 1.49</t>
  </si>
  <si>
    <t xml:space="preserve">    1.50 to 1.74</t>
  </si>
  <si>
    <t xml:space="preserve">    1.75 to 1.84</t>
  </si>
  <si>
    <t>+/-73</t>
  </si>
  <si>
    <t xml:space="preserve">    1.85 to 1.99</t>
  </si>
  <si>
    <t xml:space="preserve">    2.00 to 2.99</t>
  </si>
  <si>
    <t xml:space="preserve">    3.00 to 3.99</t>
  </si>
  <si>
    <t xml:space="preserve">    4.00 to 4.99</t>
  </si>
  <si>
    <t xml:space="preserve">    5.00 and over</t>
  </si>
  <si>
    <t xml:space="preserve">  6 to 11 years:</t>
  </si>
  <si>
    <t>+/-241</t>
  </si>
  <si>
    <t>+/-160</t>
  </si>
  <si>
    <t>+/-394</t>
  </si>
  <si>
    <t>+/-337</t>
  </si>
  <si>
    <t>+/-393</t>
  </si>
  <si>
    <t xml:space="preserve">  12 to 17 years:</t>
  </si>
  <si>
    <t>+/-239</t>
  </si>
  <si>
    <t>+/-309</t>
  </si>
  <si>
    <t>+/-150</t>
  </si>
  <si>
    <t xml:space="preserve">  18 to 24 years:</t>
  </si>
  <si>
    <t>+/-235</t>
  </si>
  <si>
    <t>+/-245</t>
  </si>
  <si>
    <t>+/-153</t>
  </si>
  <si>
    <t>+/-465</t>
  </si>
  <si>
    <t>+/-457</t>
  </si>
  <si>
    <t xml:space="preserve">  25 to 34 years:</t>
  </si>
  <si>
    <t>+/-572</t>
  </si>
  <si>
    <t xml:space="preserve">  35 to 44 years:</t>
  </si>
  <si>
    <t>+/-194</t>
  </si>
  <si>
    <t xml:space="preserve">  45 to 54 years:</t>
  </si>
  <si>
    <t>+/-232</t>
  </si>
  <si>
    <t>+/-182</t>
  </si>
  <si>
    <t>+/-454</t>
  </si>
  <si>
    <t xml:space="preserve">  55 to 64 years:</t>
  </si>
  <si>
    <t>+/-134</t>
  </si>
  <si>
    <t>+/-417</t>
  </si>
  <si>
    <t>+/-399</t>
  </si>
  <si>
    <t xml:space="preserve">  65 to 74 years:</t>
  </si>
  <si>
    <t>+/-126</t>
  </si>
  <si>
    <t>+/-161</t>
  </si>
  <si>
    <t>+/-185</t>
  </si>
  <si>
    <t>+/-120</t>
  </si>
  <si>
    <t>+/-304</t>
  </si>
  <si>
    <t xml:space="preserve">  75 years and over:</t>
  </si>
  <si>
    <t>+/-142</t>
  </si>
  <si>
    <t>+/-208</t>
  </si>
  <si>
    <t>B19126: MEDIAN FAMILY INCOME IN THE PAST 12 MONTHS (IN 2013 INFLATION-ADJUSTED DOLLARS) BY FAMILY TYPE BY PRESENCE OF OWN CHILDREN UNDER 18 YEARS - Universe: Families</t>
  </si>
  <si>
    <t>Median family income in the past 12 months (in 2013 inflation-adjusted dollars) --</t>
  </si>
  <si>
    <t xml:space="preserve">  Total:</t>
  </si>
  <si>
    <t xml:space="preserve">  Married-couple family --</t>
  </si>
  <si>
    <t xml:space="preserve">    Total</t>
  </si>
  <si>
    <t xml:space="preserve">    With own children under 18 years</t>
  </si>
  <si>
    <t xml:space="preserve">    No own children under 18 years</t>
  </si>
  <si>
    <t xml:space="preserve">  Other family --</t>
  </si>
  <si>
    <t xml:space="preserve">    Male householder, no wife present --</t>
  </si>
  <si>
    <t xml:space="preserve">      Total</t>
  </si>
  <si>
    <t xml:space="preserve">      With own children under 18 years</t>
  </si>
  <si>
    <t xml:space="preserve">      No own children under 18 years</t>
  </si>
  <si>
    <t xml:space="preserve">    Female householder, no husband present --</t>
  </si>
  <si>
    <t>DP03: SELECTED ECONOMIC CHARACTERISTICS</t>
  </si>
  <si>
    <t>Subject</t>
  </si>
  <si>
    <t>Percent</t>
  </si>
  <si>
    <t>Percent Margin of Error</t>
  </si>
  <si>
    <t>EMPLOYMENT STATUS</t>
  </si>
  <si>
    <t xml:space="preserve">    Population 16 years and over</t>
  </si>
  <si>
    <t>(X)</t>
  </si>
  <si>
    <t xml:space="preserve">      In labor force</t>
  </si>
  <si>
    <t>+/-0.9</t>
  </si>
  <si>
    <t xml:space="preserve">        Civilian labor force</t>
  </si>
  <si>
    <t xml:space="preserve">          Employed</t>
  </si>
  <si>
    <t>+/-1.0</t>
  </si>
  <si>
    <t xml:space="preserve">          Unemployed</t>
  </si>
  <si>
    <t>+/-0.5</t>
  </si>
  <si>
    <t xml:space="preserve">        Armed Forces</t>
  </si>
  <si>
    <t>+/-0.1</t>
  </si>
  <si>
    <t xml:space="preserve">      Not in labor force</t>
  </si>
  <si>
    <t xml:space="preserve">    Civilian labor force</t>
  </si>
  <si>
    <t xml:space="preserve">      Percent Unemployed</t>
  </si>
  <si>
    <t>+/-0.8</t>
  </si>
  <si>
    <t xml:space="preserve">    Females 16 years and over</t>
  </si>
  <si>
    <t>+/-1.1</t>
  </si>
  <si>
    <t xml:space="preserve">    Own children under 6 years</t>
  </si>
  <si>
    <t xml:space="preserve">      All parents in family in labor force</t>
  </si>
  <si>
    <t>+/-722</t>
  </si>
  <si>
    <t>+/-4.1</t>
  </si>
  <si>
    <t xml:space="preserve">    Own children 6 to 17 years</t>
  </si>
  <si>
    <t>+/-2.5</t>
  </si>
  <si>
    <t>COMMUTING TO WORK</t>
  </si>
  <si>
    <t xml:space="preserve">    Workers 16 years and over</t>
  </si>
  <si>
    <t xml:space="preserve">      Car, truck, or van -- drove alone</t>
  </si>
  <si>
    <t>+/-1.4</t>
  </si>
  <si>
    <t xml:space="preserve">      Car, truck, or van -- carpooled</t>
  </si>
  <si>
    <t xml:space="preserve">      Public transportation (excluding taxicab)</t>
  </si>
  <si>
    <t xml:space="preserve">      Walked</t>
  </si>
  <si>
    <t>+/-0.6</t>
  </si>
  <si>
    <t xml:space="preserve">      Other means</t>
  </si>
  <si>
    <t>+/-292</t>
  </si>
  <si>
    <t>+/-0.3</t>
  </si>
  <si>
    <t xml:space="preserve">      Worked at home</t>
  </si>
  <si>
    <t xml:space="preserve">      Mean travel time to work (minutes)</t>
  </si>
  <si>
    <t>+/-0.7</t>
  </si>
  <si>
    <t>OCCUPATION</t>
  </si>
  <si>
    <t xml:space="preserve">    Civilian employed population 16 years and over</t>
  </si>
  <si>
    <t xml:space="preserve">      Management, business, science, and arts occupations</t>
  </si>
  <si>
    <t>+/-1.3</t>
  </si>
  <si>
    <t xml:space="preserve">      Service occupations</t>
  </si>
  <si>
    <t xml:space="preserve">      Sales and office occupations</t>
  </si>
  <si>
    <t xml:space="preserve">      Natural resources, construction, and maintenance occupations</t>
  </si>
  <si>
    <t xml:space="preserve">      Production, transportation, and material moving occupations</t>
  </si>
  <si>
    <t>INDUSTRY</t>
  </si>
  <si>
    <t xml:space="preserve">      Agriculture, forestry, fishing and hunting, and mining</t>
  </si>
  <si>
    <t xml:space="preserve">      Construction</t>
  </si>
  <si>
    <t xml:space="preserve">      Manufacturing</t>
  </si>
  <si>
    <t>+/-0.4</t>
  </si>
  <si>
    <t xml:space="preserve">      Wholesale trade</t>
  </si>
  <si>
    <t xml:space="preserve">      Retail trade</t>
  </si>
  <si>
    <t xml:space="preserve">      Transportation and warehousing, and utilities</t>
  </si>
  <si>
    <t>+/-548</t>
  </si>
  <si>
    <t xml:space="preserve">      Information</t>
  </si>
  <si>
    <t>+/-285</t>
  </si>
  <si>
    <t xml:space="preserve">      Finance and insurance, and real estate and rental and leasing</t>
  </si>
  <si>
    <t xml:space="preserve">      Professional, scientific, and management, and administrative and waste management services</t>
  </si>
  <si>
    <t xml:space="preserve">      Educational services, and health care and social assistance</t>
  </si>
  <si>
    <t xml:space="preserve">      Arts, entertainment, and recreation, and accommodation and food services</t>
  </si>
  <si>
    <t xml:space="preserve">      Other services, except public administration</t>
  </si>
  <si>
    <t xml:space="preserve">      Public administration</t>
  </si>
  <si>
    <t>CLASS OF WORKER</t>
  </si>
  <si>
    <t xml:space="preserve">      Private wage and salary workers</t>
  </si>
  <si>
    <t xml:space="preserve">      Government workers</t>
  </si>
  <si>
    <t xml:space="preserve">      Self-employed in own not incorporated business workers</t>
  </si>
  <si>
    <t xml:space="preserve">      Unpaid family workers</t>
  </si>
  <si>
    <t>+/-85</t>
  </si>
  <si>
    <t>INCOME AND BENEFITS (IN 2013 INFLATION-ADJUSTED DOLLARS)</t>
  </si>
  <si>
    <t xml:space="preserve">    Total households</t>
  </si>
  <si>
    <t xml:space="preserve">      Less than $10,000</t>
  </si>
  <si>
    <t xml:space="preserve">      $10,000 to $14,999</t>
  </si>
  <si>
    <t xml:space="preserve">      $15,000 to $24,999</t>
  </si>
  <si>
    <t xml:space="preserve">      $25,000 to $34,999</t>
  </si>
  <si>
    <t xml:space="preserve">      $35,000 to $49,999</t>
  </si>
  <si>
    <t xml:space="preserve">      $50,000 to $74,999</t>
  </si>
  <si>
    <t xml:space="preserve">      $75,000 to $99,999</t>
  </si>
  <si>
    <t xml:space="preserve">      $100,000 to $149,999</t>
  </si>
  <si>
    <t xml:space="preserve">      $150,000 to $199,999</t>
  </si>
  <si>
    <t xml:space="preserve">      $200,000 or more</t>
  </si>
  <si>
    <t xml:space="preserve">      Median household income (dollars)</t>
  </si>
  <si>
    <t xml:space="preserve">      Mean household income (dollars)</t>
  </si>
  <si>
    <t xml:space="preserve">      With earnings</t>
  </si>
  <si>
    <t xml:space="preserve">        Mean earnings (dollars)</t>
  </si>
  <si>
    <t xml:space="preserve">      With Social Security</t>
  </si>
  <si>
    <t xml:space="preserve">        Mean Social Security income (dollars)</t>
  </si>
  <si>
    <t xml:space="preserve">      With retirement income</t>
  </si>
  <si>
    <t xml:space="preserve">        Mean retirement income (dollars)</t>
  </si>
  <si>
    <t xml:space="preserve">      With Supplemental Security Income</t>
  </si>
  <si>
    <t xml:space="preserve">        Mean Supplemental Security Income (dollars)</t>
  </si>
  <si>
    <t xml:space="preserve">      With cash public assistance income</t>
  </si>
  <si>
    <t xml:space="preserve">        Mean cash public assistance income (dollars)</t>
  </si>
  <si>
    <t xml:space="preserve">      With Food Stamp/SNAP benefits in the past 12 months</t>
  </si>
  <si>
    <t xml:space="preserve">    Families</t>
  </si>
  <si>
    <t>+/-1.2</t>
  </si>
  <si>
    <t xml:space="preserve">      Median family income (dollars)</t>
  </si>
  <si>
    <t xml:space="preserve">      Mean family income (dollars)</t>
  </si>
  <si>
    <t xml:space="preserve">      Per capita income (dollars)</t>
  </si>
  <si>
    <t xml:space="preserve">    Nonfamily households</t>
  </si>
  <si>
    <t xml:space="preserve">      Median nonfamily income (dollars)</t>
  </si>
  <si>
    <t xml:space="preserve">      Mean nonfamily income (dollars)</t>
  </si>
  <si>
    <t xml:space="preserve">    Median earnings for workers (dollars)</t>
  </si>
  <si>
    <t xml:space="preserve">    Median earnings for male full-time, year-round workers (dollars)</t>
  </si>
  <si>
    <t xml:space="preserve">    Median earnings for female full-time, year-round workers (dollars)</t>
  </si>
  <si>
    <t>HEALTH INSURANCE COVERAGE</t>
  </si>
  <si>
    <t xml:space="preserve">    Civilian noninstitutionalized population</t>
  </si>
  <si>
    <t xml:space="preserve">      With health insurance coverage</t>
  </si>
  <si>
    <t xml:space="preserve">        With private health insurance</t>
  </si>
  <si>
    <t xml:space="preserve">        With public coverage</t>
  </si>
  <si>
    <t xml:space="preserve">      No health insurance coverage</t>
  </si>
  <si>
    <t xml:space="preserve">      Civilian noninstitutionalized population under 18 years</t>
  </si>
  <si>
    <t xml:space="preserve">        No health insurance coverage</t>
  </si>
  <si>
    <t xml:space="preserve">      Civilian noninstitutionalized population 18 to 64 years</t>
  </si>
  <si>
    <t xml:space="preserve">        In labor force:</t>
  </si>
  <si>
    <t xml:space="preserve">          Employed:</t>
  </si>
  <si>
    <t xml:space="preserve">            With health insurance coverage</t>
  </si>
  <si>
    <t xml:space="preserve">              With private health insurance</t>
  </si>
  <si>
    <t xml:space="preserve">              With public coverage</t>
  </si>
  <si>
    <t xml:space="preserve">            No health insurance coverage</t>
  </si>
  <si>
    <t xml:space="preserve">          Unemployed:</t>
  </si>
  <si>
    <t>+/-4.3</t>
  </si>
  <si>
    <t>+/-4.4</t>
  </si>
  <si>
    <t xml:space="preserve">        Not in labor force:</t>
  </si>
  <si>
    <t xml:space="preserve">          With health insurance coverage</t>
  </si>
  <si>
    <t>+/-1.9</t>
  </si>
  <si>
    <t xml:space="preserve">            With private health insurance</t>
  </si>
  <si>
    <t>+/-2.6</t>
  </si>
  <si>
    <t xml:space="preserve">            With public coverage</t>
  </si>
  <si>
    <t xml:space="preserve">          No health insurance coverage</t>
  </si>
  <si>
    <t>PERCENTAGE OF FAMILIES AND PEOPLE WHOSE INCOME IN THE PAST 12 MONTHS IS BELOW THE POVERTY LEVEL</t>
  </si>
  <si>
    <t xml:space="preserve">    All families</t>
  </si>
  <si>
    <t xml:space="preserve">      With related children under 18 years</t>
  </si>
  <si>
    <t>+/-1.8</t>
  </si>
  <si>
    <t xml:space="preserve">        With related children under 5 years only</t>
  </si>
  <si>
    <t xml:space="preserve">    Married couple families</t>
  </si>
  <si>
    <t>+/-4.0</t>
  </si>
  <si>
    <t xml:space="preserve">    Families with female householder, no husband present</t>
  </si>
  <si>
    <t>+/-3.4</t>
  </si>
  <si>
    <t xml:space="preserve">    All people</t>
  </si>
  <si>
    <t xml:space="preserve">    Under 18 years</t>
  </si>
  <si>
    <t>+/-2.2</t>
  </si>
  <si>
    <t xml:space="preserve">      Related children under 18 years</t>
  </si>
  <si>
    <t xml:space="preserve">        Related children under 5 years</t>
  </si>
  <si>
    <t>+/-3.8</t>
  </si>
  <si>
    <t xml:space="preserve">        Related children 5 to 17 years</t>
  </si>
  <si>
    <t>+/-2.4</t>
  </si>
  <si>
    <t xml:space="preserve">    18 years and over</t>
  </si>
  <si>
    <t xml:space="preserve">    18 to 64 years</t>
  </si>
  <si>
    <t xml:space="preserve">    65 years and over</t>
  </si>
  <si>
    <t xml:space="preserve">      People in families</t>
  </si>
  <si>
    <t xml:space="preserve">      Unrelated individuals 15 years and over</t>
  </si>
  <si>
    <t>DP04: SELECTED HOUSING CHARACTERISTICS</t>
  </si>
  <si>
    <t>HOUSING OCCUPANCY</t>
  </si>
  <si>
    <t xml:space="preserve">    Total housing units</t>
  </si>
  <si>
    <t xml:space="preserve">      Occupied housing units</t>
  </si>
  <si>
    <t xml:space="preserve">      Vacant housing units</t>
  </si>
  <si>
    <t xml:space="preserve">      Homeowner vacancy rate</t>
  </si>
  <si>
    <t xml:space="preserve">      Rental vacancy rate</t>
  </si>
  <si>
    <t>UNITS IN STRUCTURE</t>
  </si>
  <si>
    <t xml:space="preserve">      1-unit, detached</t>
  </si>
  <si>
    <t xml:space="preserve">      1-unit, attached</t>
  </si>
  <si>
    <t xml:space="preserve">      2 units</t>
  </si>
  <si>
    <t xml:space="preserve">      3 or 4 units</t>
  </si>
  <si>
    <t xml:space="preserve">      5 to 9 units</t>
  </si>
  <si>
    <t xml:space="preserve">      10 to 19 units</t>
  </si>
  <si>
    <t xml:space="preserve">      20 or more units</t>
  </si>
  <si>
    <t xml:space="preserve">      Mobile home</t>
  </si>
  <si>
    <t xml:space="preserve">      Boat, RV, van, etc.</t>
  </si>
  <si>
    <t>YEAR STRUCTURE BUILT</t>
  </si>
  <si>
    <t xml:space="preserve">      Built 2010 or later</t>
  </si>
  <si>
    <t xml:space="preserve">      Built 2000 to 2009</t>
  </si>
  <si>
    <t xml:space="preserve">      Built 1990 to 1999</t>
  </si>
  <si>
    <t xml:space="preserve">      Built 1980 to 1989</t>
  </si>
  <si>
    <t xml:space="preserve">      Built 1970 to 1979</t>
  </si>
  <si>
    <t xml:space="preserve">      Built 1960 to 1969</t>
  </si>
  <si>
    <t xml:space="preserve">      Built 1950 to 1959</t>
  </si>
  <si>
    <t xml:space="preserve">      Built 1940 to 1949</t>
  </si>
  <si>
    <t xml:space="preserve">      Built 1939 or earlier</t>
  </si>
  <si>
    <t>ROOMS</t>
  </si>
  <si>
    <t xml:space="preserve">      1 room</t>
  </si>
  <si>
    <t xml:space="preserve">      2 rooms</t>
  </si>
  <si>
    <t xml:space="preserve">      3 rooms</t>
  </si>
  <si>
    <t xml:space="preserve">      4 rooms</t>
  </si>
  <si>
    <t xml:space="preserve">      5 rooms</t>
  </si>
  <si>
    <t xml:space="preserve">      6 rooms</t>
  </si>
  <si>
    <t xml:space="preserve">      7 rooms</t>
  </si>
  <si>
    <t>+/-511</t>
  </si>
  <si>
    <t xml:space="preserve">      8 rooms</t>
  </si>
  <si>
    <t xml:space="preserve">      9 rooms or more</t>
  </si>
  <si>
    <t xml:space="preserve">      Median rooms</t>
  </si>
  <si>
    <t>BEDROOMS</t>
  </si>
  <si>
    <t xml:space="preserve">      No bedroom</t>
  </si>
  <si>
    <t xml:space="preserve">      1 bedroom</t>
  </si>
  <si>
    <t xml:space="preserve">      2 bedrooms</t>
  </si>
  <si>
    <t xml:space="preserve">      3 bedrooms</t>
  </si>
  <si>
    <t xml:space="preserve">      4 bedrooms</t>
  </si>
  <si>
    <t xml:space="preserve">      5 or more bedrooms</t>
  </si>
  <si>
    <t>HOUSING TENURE</t>
  </si>
  <si>
    <t xml:space="preserve">    Occupied housing units</t>
  </si>
  <si>
    <t xml:space="preserve">      Owner-occupied</t>
  </si>
  <si>
    <t xml:space="preserve">      Renter-occupied</t>
  </si>
  <si>
    <t xml:space="preserve">      Average household size of owner-occupied unit</t>
  </si>
  <si>
    <t xml:space="preserve">      Average household size of renter-occupied unit</t>
  </si>
  <si>
    <t>YEAR HOUSEHOLDER MOVED INTO UNIT</t>
  </si>
  <si>
    <t xml:space="preserve">      Moved in 2010 or later</t>
  </si>
  <si>
    <t>+/-694</t>
  </si>
  <si>
    <t xml:space="preserve">      Moved in 2000 to 2009</t>
  </si>
  <si>
    <t xml:space="preserve">      Moved in 1990 to 1999</t>
  </si>
  <si>
    <t xml:space="preserve">      Moved in 1980 to 1989</t>
  </si>
  <si>
    <t xml:space="preserve">      Moved in 1970 to 1979</t>
  </si>
  <si>
    <t xml:space="preserve">      Moved in 1969 or earlier</t>
  </si>
  <si>
    <t>VEHICLES AVAILABLE</t>
  </si>
  <si>
    <t xml:space="preserve">      No vehicles available</t>
  </si>
  <si>
    <t xml:space="preserve">      1 vehicle available</t>
  </si>
  <si>
    <t xml:space="preserve">      2 vehicles available</t>
  </si>
  <si>
    <t xml:space="preserve">      3 or more vehicles available</t>
  </si>
  <si>
    <t>HOUSE HEATING FUEL</t>
  </si>
  <si>
    <t xml:space="preserve">      Utility gas</t>
  </si>
  <si>
    <t xml:space="preserve">      Bottled, tank, or LP gas</t>
  </si>
  <si>
    <t xml:space="preserve">      Electricity</t>
  </si>
  <si>
    <t xml:space="preserve">      Fuel oil, kerosene, etc.</t>
  </si>
  <si>
    <t xml:space="preserve">      Coal or coke</t>
  </si>
  <si>
    <t xml:space="preserve">      Wood</t>
  </si>
  <si>
    <t xml:space="preserve">      Solar energy</t>
  </si>
  <si>
    <t xml:space="preserve">      Other fuel</t>
  </si>
  <si>
    <t>+/-0.2</t>
  </si>
  <si>
    <t xml:space="preserve">      No fuel used</t>
  </si>
  <si>
    <t>SELECTED CHARACTERISTICS</t>
  </si>
  <si>
    <t xml:space="preserve">      Lacking complete plumbing facilities</t>
  </si>
  <si>
    <t xml:space="preserve">      Lacking complete kitchen facilities</t>
  </si>
  <si>
    <t>+/-170</t>
  </si>
  <si>
    <t xml:space="preserve">      No telephone service available</t>
  </si>
  <si>
    <t>+/-188</t>
  </si>
  <si>
    <t>OCCUPANTS PER ROOM</t>
  </si>
  <si>
    <t xml:space="preserve">      1.00 or less</t>
  </si>
  <si>
    <t xml:space="preserve">      1.01 to 1.50</t>
  </si>
  <si>
    <t xml:space="preserve">      1.51 or more</t>
  </si>
  <si>
    <t>VALUE</t>
  </si>
  <si>
    <t xml:space="preserve">    Owner-occupied units</t>
  </si>
  <si>
    <t xml:space="preserve">      Less than $50,000</t>
  </si>
  <si>
    <t xml:space="preserve">      $50,000 to $99,999</t>
  </si>
  <si>
    <t xml:space="preserve">      $200,000 to $299,999</t>
  </si>
  <si>
    <t xml:space="preserve">      $300,000 to $499,999</t>
  </si>
  <si>
    <t xml:space="preserve">      $500,000 to $999,999</t>
  </si>
  <si>
    <t xml:space="preserve">      $1,000,000 or more</t>
  </si>
  <si>
    <t xml:space="preserve">      Median (dollars)</t>
  </si>
  <si>
    <t>MORTGAGE STATUS</t>
  </si>
  <si>
    <t xml:space="preserve">      Housing units with a mortgage</t>
  </si>
  <si>
    <t>+/-1.5</t>
  </si>
  <si>
    <t xml:space="preserve">      Housing units without a mortgage</t>
  </si>
  <si>
    <t>SELECTED MONTHLY OWNER COSTS (SMOC)</t>
  </si>
  <si>
    <t xml:space="preserve">    Housing units with a mortgage</t>
  </si>
  <si>
    <t xml:space="preserve">      Less than $300</t>
  </si>
  <si>
    <t xml:space="preserve">      $300 to $499</t>
  </si>
  <si>
    <t xml:space="preserve">      $500 to $699</t>
  </si>
  <si>
    <t>+/-217</t>
  </si>
  <si>
    <t xml:space="preserve">      $700 to $999</t>
  </si>
  <si>
    <t xml:space="preserve">      $1,000 to $1,499</t>
  </si>
  <si>
    <t>+/-283</t>
  </si>
  <si>
    <t xml:space="preserve">      $1,500 to $1,999</t>
  </si>
  <si>
    <t>+/-320</t>
  </si>
  <si>
    <t xml:space="preserve">      $2,000 or more</t>
  </si>
  <si>
    <t xml:space="preserve">    Housing units without a mortgage</t>
  </si>
  <si>
    <t xml:space="preserve">      Less than $100</t>
  </si>
  <si>
    <t xml:space="preserve">      $100 to $199</t>
  </si>
  <si>
    <t xml:space="preserve">      $200 to $299</t>
  </si>
  <si>
    <t xml:space="preserve">      $300 to $399</t>
  </si>
  <si>
    <t xml:space="preserve">      $400 or more</t>
  </si>
  <si>
    <t>1,000+</t>
  </si>
  <si>
    <t>***</t>
  </si>
  <si>
    <t>SELECTED MONTHLY OWNER COSTS AS A PERCENTAGE OF HOUSEHOLD INCOME (SMOCAPI)</t>
  </si>
  <si>
    <t xml:space="preserve">    Housing units with a mortgage (excluding units where SMOCAPI cannot be computed)</t>
  </si>
  <si>
    <t xml:space="preserve">      Less than 20.0 percent</t>
  </si>
  <si>
    <t>+/-2.1</t>
  </si>
  <si>
    <t xml:space="preserve">      20.0 to 24.9 percent</t>
  </si>
  <si>
    <t xml:space="preserve">      25.0 to 29.9 percent</t>
  </si>
  <si>
    <t>+/-310</t>
  </si>
  <si>
    <t xml:space="preserve">      30.0 to 34.9 percent</t>
  </si>
  <si>
    <t>+/-306</t>
  </si>
  <si>
    <t xml:space="preserve">      35.0 percent or more</t>
  </si>
  <si>
    <t>+/-2.3</t>
  </si>
  <si>
    <t xml:space="preserve">      Not computed</t>
  </si>
  <si>
    <t>+/-84</t>
  </si>
  <si>
    <t xml:space="preserve">    Housing unit without a mortgage (excluding units where SMOCAPI cannot be computed)</t>
  </si>
  <si>
    <t xml:space="preserve">      Less than 10.0 percent</t>
  </si>
  <si>
    <t xml:space="preserve">      10.0 to 14.9 percent</t>
  </si>
  <si>
    <t>+/-2.0</t>
  </si>
  <si>
    <t xml:space="preserve">      15.0 to 19.9 percent</t>
  </si>
  <si>
    <t>+/-253</t>
  </si>
  <si>
    <t>+/-2.8</t>
  </si>
  <si>
    <t>GROSS RENT</t>
  </si>
  <si>
    <t xml:space="preserve">    Occupied units paying rent</t>
  </si>
  <si>
    <t xml:space="preserve">      Less than $200</t>
  </si>
  <si>
    <t>+/-272</t>
  </si>
  <si>
    <t xml:space="preserve">      $500 to $749</t>
  </si>
  <si>
    <t xml:space="preserve">      $750 to $999</t>
  </si>
  <si>
    <t xml:space="preserve">      $1,500 or more</t>
  </si>
  <si>
    <t>+/-1.6</t>
  </si>
  <si>
    <t xml:space="preserve">      No rent paid</t>
  </si>
  <si>
    <t>GROSS RENT AS A PERCENTAGE OF HOUSEHOLD INCOME (GRAPI)</t>
  </si>
  <si>
    <t xml:space="preserve">    Occupied units paying rent (excluding units where GRAPI cannot be computed)</t>
  </si>
  <si>
    <t xml:space="preserve">      Less than 15.0 percent</t>
  </si>
  <si>
    <t>DP05: ACS DEMOGRAPHIC AND HOUSING ESTIMATES</t>
  </si>
  <si>
    <t>SEX AND AGE</t>
  </si>
  <si>
    <t xml:space="preserve">    Total population</t>
  </si>
  <si>
    <t xml:space="preserve">      Male</t>
  </si>
  <si>
    <t xml:space="preserve">      Female</t>
  </si>
  <si>
    <t xml:space="preserve">      Under 5 years</t>
  </si>
  <si>
    <t xml:space="preserve">      5 to 9 years</t>
  </si>
  <si>
    <t xml:space="preserve">      10 to 14 years</t>
  </si>
  <si>
    <t xml:space="preserve">      15 to 19 years</t>
  </si>
  <si>
    <t xml:space="preserve">      20 to 24 years</t>
  </si>
  <si>
    <t xml:space="preserve">      25 to 34 years</t>
  </si>
  <si>
    <t xml:space="preserve">      35 to 44 years</t>
  </si>
  <si>
    <t xml:space="preserve">      45 to 54 years</t>
  </si>
  <si>
    <t xml:space="preserve">      55 to 59 years</t>
  </si>
  <si>
    <t xml:space="preserve">      60 to 64 years</t>
  </si>
  <si>
    <t xml:space="preserve">      65 to 74 years</t>
  </si>
  <si>
    <t xml:space="preserve">      75 to 84 years</t>
  </si>
  <si>
    <t xml:space="preserve">      85 years and over</t>
  </si>
  <si>
    <t xml:space="preserve">      Median age (years)</t>
  </si>
  <si>
    <t xml:space="preserve">      18 years and over</t>
  </si>
  <si>
    <t xml:space="preserve">      21 years and over</t>
  </si>
  <si>
    <t xml:space="preserve">      62 years and over</t>
  </si>
  <si>
    <t xml:space="preserve">      65 years and over</t>
  </si>
  <si>
    <t xml:space="preserve">        Male</t>
  </si>
  <si>
    <t xml:space="preserve">        Female</t>
  </si>
  <si>
    <t>RACE</t>
  </si>
  <si>
    <t xml:space="preserve">      One race</t>
  </si>
  <si>
    <t xml:space="preserve">      Two or more races</t>
  </si>
  <si>
    <t xml:space="preserve">        White</t>
  </si>
  <si>
    <t xml:space="preserve">        Black or African American</t>
  </si>
  <si>
    <t xml:space="preserve">        American Indian and Alaska Native</t>
  </si>
  <si>
    <t xml:space="preserve">          Cherokee tribal grouping</t>
  </si>
  <si>
    <t xml:space="preserve">          Chippewa tribal grouping</t>
  </si>
  <si>
    <t>+/-28</t>
  </si>
  <si>
    <t xml:space="preserve">          Navajo tribal grouping</t>
  </si>
  <si>
    <t xml:space="preserve">          Sioux tribal grouping</t>
  </si>
  <si>
    <t xml:space="preserve">        Asian</t>
  </si>
  <si>
    <t xml:space="preserve">          Asian Indian</t>
  </si>
  <si>
    <t xml:space="preserve">          Chinese</t>
  </si>
  <si>
    <t xml:space="preserve">          Filipino</t>
  </si>
  <si>
    <t xml:space="preserve">          Japanese</t>
  </si>
  <si>
    <t>+/-106</t>
  </si>
  <si>
    <t xml:space="preserve">          Korean</t>
  </si>
  <si>
    <t xml:space="preserve">          Vietnamese</t>
  </si>
  <si>
    <t xml:space="preserve">          Other Asian</t>
  </si>
  <si>
    <t xml:space="preserve">        Native Hawaiian and Other Pacific Islander</t>
  </si>
  <si>
    <t xml:space="preserve">          Native Hawaiian</t>
  </si>
  <si>
    <t xml:space="preserve">          Guamanian or Chamorro</t>
  </si>
  <si>
    <t xml:space="preserve">          Samoan</t>
  </si>
  <si>
    <t xml:space="preserve">          Other Pacific Islander</t>
  </si>
  <si>
    <t xml:space="preserve">        Some other race</t>
  </si>
  <si>
    <t xml:space="preserve">        White and Black or African American</t>
  </si>
  <si>
    <t xml:space="preserve">        White and American Indian and Alaska Native</t>
  </si>
  <si>
    <t xml:space="preserve">        White and Asian</t>
  </si>
  <si>
    <t xml:space="preserve">        Black or African American and American Indian and Alaska Native</t>
  </si>
  <si>
    <t xml:space="preserve">  Race alone or in combination with one or more other races</t>
  </si>
  <si>
    <t xml:space="preserve">      White</t>
  </si>
  <si>
    <t xml:space="preserve">      Black or African American</t>
  </si>
  <si>
    <t xml:space="preserve">      American Indian and Alaska Native</t>
  </si>
  <si>
    <t xml:space="preserve">      Asian</t>
  </si>
  <si>
    <t xml:space="preserve">      Native Hawaiian and Other Pacific Islander</t>
  </si>
  <si>
    <t>+/-69</t>
  </si>
  <si>
    <t xml:space="preserve">      Some other race</t>
  </si>
  <si>
    <t>HISPANIC OR LATINO AND RACE</t>
  </si>
  <si>
    <t xml:space="preserve">      Hispanic or Latino (of any race)</t>
  </si>
  <si>
    <t xml:space="preserve">        Mexican</t>
  </si>
  <si>
    <t xml:space="preserve">        Puerto Rican</t>
  </si>
  <si>
    <t xml:space="preserve">        Cuban</t>
  </si>
  <si>
    <t xml:space="preserve">        Other Hispanic or Latino</t>
  </si>
  <si>
    <t xml:space="preserve">      Not Hispanic or Latino</t>
  </si>
  <si>
    <t xml:space="preserve">        White alone</t>
  </si>
  <si>
    <t xml:space="preserve">        Black or African American alone</t>
  </si>
  <si>
    <t xml:space="preserve">        American Indian and Alaska Native alone</t>
  </si>
  <si>
    <t xml:space="preserve">        Asian alone</t>
  </si>
  <si>
    <t xml:space="preserve">        Native Hawaiian and Other Pacific Islander alone</t>
  </si>
  <si>
    <t xml:space="preserve">        Some other race alone</t>
  </si>
  <si>
    <t xml:space="preserve">        Two or more races</t>
  </si>
  <si>
    <t xml:space="preserve">          Two races including Some other race</t>
  </si>
  <si>
    <t>+/-173</t>
  </si>
  <si>
    <t xml:space="preserve">          Two races excluding Some other race, and Three or more races</t>
  </si>
  <si>
    <t xml:space="preserve">  Total housing units</t>
  </si>
  <si>
    <t xml:space="preserve">S0901: CHILDREN CHARACTERISTICS </t>
  </si>
  <si>
    <t>Total</t>
  </si>
  <si>
    <t>In married-couple family household</t>
  </si>
  <si>
    <t>In male householder, no wife present, family household</t>
  </si>
  <si>
    <t>In female householder, no husband present, family household</t>
  </si>
  <si>
    <t>Children under 18 years in households</t>
  </si>
  <si>
    <t>AGE</t>
  </si>
  <si>
    <t xml:space="preserve">  Under 6 years</t>
  </si>
  <si>
    <t>+/-7.1</t>
  </si>
  <si>
    <t>+/-2.9</t>
  </si>
  <si>
    <t xml:space="preserve">  6 to 11 years</t>
  </si>
  <si>
    <t>+/-5.8</t>
  </si>
  <si>
    <t xml:space="preserve">  12 to 17 years</t>
  </si>
  <si>
    <t>+/-1.7</t>
  </si>
  <si>
    <t>+/-3.2</t>
  </si>
  <si>
    <t>RACE AND HISPANIC OR LATINO ORIGIN</t>
  </si>
  <si>
    <t xml:space="preserve">  One race</t>
  </si>
  <si>
    <t xml:space="preserve">    White</t>
  </si>
  <si>
    <t>+/-3.3</t>
  </si>
  <si>
    <t xml:space="preserve">    Black or African American</t>
  </si>
  <si>
    <t>+/-6.0</t>
  </si>
  <si>
    <t xml:space="preserve">    American Indian and Alaska Native</t>
  </si>
  <si>
    <t xml:space="preserve">    Asian</t>
  </si>
  <si>
    <t xml:space="preserve">    Native Hawaiian and Other Pacific Islander</t>
  </si>
  <si>
    <t xml:space="preserve">    Some other race</t>
  </si>
  <si>
    <t>+/-2.7</t>
  </si>
  <si>
    <t>+/-5.2</t>
  </si>
  <si>
    <t xml:space="preserve">  Two or more races</t>
  </si>
  <si>
    <t>Hispanic or Latino origin (of any race)</t>
  </si>
  <si>
    <t>+/-3.0</t>
  </si>
  <si>
    <t>White alone, not Hispanic or Latino</t>
  </si>
  <si>
    <t>RELATIONSHIP TO HOUSEHOLDER</t>
  </si>
  <si>
    <t xml:space="preserve">  Own child (biological, step or adopted)</t>
  </si>
  <si>
    <t xml:space="preserve">  Grandchild</t>
  </si>
  <si>
    <t>+/-3.5</t>
  </si>
  <si>
    <t xml:space="preserve">  Other relatives</t>
  </si>
  <si>
    <t xml:space="preserve">  Foster child or other unrelated child</t>
  </si>
  <si>
    <t>+/-4.7</t>
  </si>
  <si>
    <t>NATIVITY</t>
  </si>
  <si>
    <t xml:space="preserve">  Native</t>
  </si>
  <si>
    <t xml:space="preserve">  Foreign born</t>
  </si>
  <si>
    <t>PRESENCE OF OTHER ADULTS</t>
  </si>
  <si>
    <t xml:space="preserve">  Unmarried partner of householder present</t>
  </si>
  <si>
    <t>+/-3.7</t>
  </si>
  <si>
    <t>DISABILITY STATUS</t>
  </si>
  <si>
    <t xml:space="preserve">  Civilian children under 18 years in households</t>
  </si>
  <si>
    <t xml:space="preserve">    With any disability</t>
  </si>
  <si>
    <t>SCHOOL ENROLLMENT</t>
  </si>
  <si>
    <t xml:space="preserve">  Children 3 to 17 years in households</t>
  </si>
  <si>
    <t xml:space="preserve">    Enrolled in school</t>
  </si>
  <si>
    <t xml:space="preserve">      Public</t>
  </si>
  <si>
    <t xml:space="preserve">      Private</t>
  </si>
  <si>
    <t xml:space="preserve">    Not enrolled in school</t>
  </si>
  <si>
    <t>MEDIAN FAMILY INCOME IN THE PAST 12 MONTHS (IN 2013 INFLATION-ADJUSTED DOLLARS) FOR FAMILIES WITH OWN CHILDREN</t>
  </si>
  <si>
    <t xml:space="preserve">  Median income (dollars)</t>
  </si>
  <si>
    <t xml:space="preserve">  PUBLIC ASSISTANCE IN THE PAST 12 MONTHS</t>
  </si>
  <si>
    <t xml:space="preserve">    Children living in households with Supplemental Security Income (SSI), cash public assistance income, or Food Stamp/SNAP benefits</t>
  </si>
  <si>
    <t>POVERTY STATUS IN THE PAST 12 MONTHS</t>
  </si>
  <si>
    <t xml:space="preserve">  Children in households for whom poverty status is determined</t>
  </si>
  <si>
    <t xml:space="preserve">    Income in the past 12 months below poverty level</t>
  </si>
  <si>
    <t>+/-4.5</t>
  </si>
  <si>
    <t xml:space="preserve">    Income in the past 12 months at or above poverty level</t>
  </si>
  <si>
    <t xml:space="preserve">  Children under 18 years in occupied housing units</t>
  </si>
  <si>
    <t xml:space="preserve">    In owner-occupied housing units</t>
  </si>
  <si>
    <t xml:space="preserve">    In renter-occupied housing units</t>
  </si>
  <si>
    <t xml:space="preserve">S1501: EDUCATIONAL ATTAINMENT </t>
  </si>
  <si>
    <t>Male</t>
  </si>
  <si>
    <t>Female</t>
  </si>
  <si>
    <t>Population 18 to 24 years</t>
  </si>
  <si>
    <t>Less than high school graduate</t>
  </si>
  <si>
    <t>High school graduate (includes equivalency)</t>
  </si>
  <si>
    <t>Some college or associate's degree</t>
  </si>
  <si>
    <t>Bachelor's degree or higher</t>
  </si>
  <si>
    <t>Population 25 years and over</t>
  </si>
  <si>
    <t xml:space="preserve">  Less than 9th grade</t>
  </si>
  <si>
    <t xml:space="preserve">  9th to 12th grade, no diploma</t>
  </si>
  <si>
    <t xml:space="preserve">  High school graduate (includes equivalency)</t>
  </si>
  <si>
    <t xml:space="preserve">  Some college, no degree</t>
  </si>
  <si>
    <t xml:space="preserve">  Associate's degree</t>
  </si>
  <si>
    <t xml:space="preserve">  Bachelor's degree</t>
  </si>
  <si>
    <t xml:space="preserve">  Graduate or professional degree</t>
  </si>
  <si>
    <t>Percent high school graduate or higher</t>
  </si>
  <si>
    <t>Percent bachelor's degree or higher</t>
  </si>
  <si>
    <t>Population 25 to 34 years</t>
  </si>
  <si>
    <t xml:space="preserve">  High school graduate or higher</t>
  </si>
  <si>
    <t xml:space="preserve">  Bachelor's degree or higher</t>
  </si>
  <si>
    <t>+/-3.1</t>
  </si>
  <si>
    <t>Population 35 to 44 years</t>
  </si>
  <si>
    <t>Population 45 to 64 years</t>
  </si>
  <si>
    <t>Population 65 years and over</t>
  </si>
  <si>
    <t>POVERTY RATE FOR THE POPULATION 25 YEARS AND OVER FOR WHOM POVERTY STATUS IS DETERMINED BY EDUCATIONAL ATTAINMENT LEVEL</t>
  </si>
  <si>
    <t xml:space="preserve">  Less than high school graduate</t>
  </si>
  <si>
    <t xml:space="preserve">  Some college or associate's degree</t>
  </si>
  <si>
    <t>MEDIAN EARNINGS IN THE PAST 12 MONTHS (IN 2013 INFLATION-ADJUSTED DOLLARS)</t>
  </si>
  <si>
    <t xml:space="preserve">  Population 25 years and over with earnings</t>
  </si>
  <si>
    <t xml:space="preserve">    Less than high school graduate</t>
  </si>
  <si>
    <t xml:space="preserve">    High school graduate (includes equivalency)</t>
  </si>
  <si>
    <t xml:space="preserve">    Some college or associate's degree</t>
  </si>
  <si>
    <t xml:space="preserve">    Bachelor's degree</t>
  </si>
  <si>
    <t xml:space="preserve">    Graduate or professional degree</t>
  </si>
  <si>
    <t>PERCENT IMPUTED</t>
  </si>
  <si>
    <t xml:space="preserve">  Educational attainment</t>
  </si>
  <si>
    <t xml:space="preserve">S2503: FINANCIAL CHARACTERISTICS </t>
  </si>
  <si>
    <t>Occupied housing units</t>
  </si>
  <si>
    <t>Owner-occupied housing units</t>
  </si>
  <si>
    <t>Renter-occupied housing units</t>
  </si>
  <si>
    <t>HOUSEHOLD INCOME IN THE PAST 12 MONTHS (IN 2013 INFLATION-ADJUSTED DOLLARS)</t>
  </si>
  <si>
    <t xml:space="preserve">  Less than $5,000</t>
  </si>
  <si>
    <t xml:space="preserve">  $5,000 to $9,999</t>
  </si>
  <si>
    <t xml:space="preserve">  $10,000 to $14,999</t>
  </si>
  <si>
    <t xml:space="preserve">  $15,000 to $19,999</t>
  </si>
  <si>
    <t xml:space="preserve">  $20,000 to $24,999</t>
  </si>
  <si>
    <t xml:space="preserve">  $25,000 to $34,999</t>
  </si>
  <si>
    <t xml:space="preserve">  $35,000 to $49,999</t>
  </si>
  <si>
    <t xml:space="preserve">  $50,000 to $74,999</t>
  </si>
  <si>
    <t xml:space="preserve">  $75,000 to $99,999</t>
  </si>
  <si>
    <t xml:space="preserve">  $100,000 to $149,999</t>
  </si>
  <si>
    <t xml:space="preserve">  $150,000 or more</t>
  </si>
  <si>
    <t xml:space="preserve">  Median household income (dollars)</t>
  </si>
  <si>
    <t>MONTHLY HOUSING COSTS</t>
  </si>
  <si>
    <t xml:space="preserve">  Less than $100</t>
  </si>
  <si>
    <t xml:space="preserve">  $100 to $199</t>
  </si>
  <si>
    <t xml:space="preserve">  $200 to $299</t>
  </si>
  <si>
    <t xml:space="preserve">  $300 to $399</t>
  </si>
  <si>
    <t xml:space="preserve">  $400 to $499</t>
  </si>
  <si>
    <t xml:space="preserve">  $500 to $599</t>
  </si>
  <si>
    <t xml:space="preserve">  $600 to $699</t>
  </si>
  <si>
    <t xml:space="preserve">  $700 to $799</t>
  </si>
  <si>
    <t xml:space="preserve">  $800 to $899</t>
  </si>
  <si>
    <t xml:space="preserve">  $900 to $999</t>
  </si>
  <si>
    <t xml:space="preserve">  $1,000 to $1,499</t>
  </si>
  <si>
    <t xml:space="preserve">  $1,500 to $1,999</t>
  </si>
  <si>
    <t xml:space="preserve">  $2,000 or more</t>
  </si>
  <si>
    <t xml:space="preserve">  No cash rent</t>
  </si>
  <si>
    <t xml:space="preserve">  Median (dollars)</t>
  </si>
  <si>
    <t>+/-19</t>
  </si>
  <si>
    <t>MONTHLY HOUSING COSTS AS A PERCENTAGE OF HOUSEHOLD INCOME IN THE PAST 12 MONTHS</t>
  </si>
  <si>
    <t xml:space="preserve">  Less than $20,000</t>
  </si>
  <si>
    <t xml:space="preserve">    Less than 20 percent</t>
  </si>
  <si>
    <t xml:space="preserve">    20 to 29 percent</t>
  </si>
  <si>
    <t xml:space="preserve">    30 percent or more</t>
  </si>
  <si>
    <t xml:space="preserve">  $20,000 to $34,999</t>
  </si>
  <si>
    <t xml:space="preserve">  $75,000 or more</t>
  </si>
  <si>
    <t xml:space="preserve">  Zero or negative income</t>
  </si>
  <si>
    <t>B03002: HISPANIC OR LATINO ORIGIN BY RACE - Universe: Total population</t>
  </si>
  <si>
    <t xml:space="preserve">  Not Hispanic or Latino:</t>
  </si>
  <si>
    <t xml:space="preserve">    White alone</t>
  </si>
  <si>
    <t xml:space="preserve">    Black or African American alone</t>
  </si>
  <si>
    <t xml:space="preserve">    American Indian and Alaska Native alone</t>
  </si>
  <si>
    <t xml:space="preserve">    Asian alone</t>
  </si>
  <si>
    <t xml:space="preserve">    Native Hawaiian and Other Pacific Islander alone</t>
  </si>
  <si>
    <t xml:space="preserve">    Some other race alone</t>
  </si>
  <si>
    <t xml:space="preserve">    Two or more races:</t>
  </si>
  <si>
    <t xml:space="preserve">      Two races including Some other race</t>
  </si>
  <si>
    <t xml:space="preserve">      Two races excluding Some other race, and three or more races</t>
  </si>
  <si>
    <t xml:space="preserve">  Hispanic or Latino:</t>
  </si>
  <si>
    <t>Score (out of 100)</t>
  </si>
  <si>
    <t>Description</t>
  </si>
  <si>
    <t>Both Genders Combined:</t>
  </si>
  <si>
    <t>Under 1.00</t>
  </si>
  <si>
    <t>1.00 to 1.99</t>
  </si>
  <si>
    <t>2.00 and over</t>
  </si>
  <si>
    <t>5 to 17 years</t>
  </si>
  <si>
    <t>18-24 years</t>
  </si>
  <si>
    <t>25-39 years</t>
  </si>
  <si>
    <t>40-59 years</t>
  </si>
  <si>
    <t>60 years and over</t>
  </si>
  <si>
    <t>Under 5 years</t>
  </si>
  <si>
    <t>Population by Age</t>
  </si>
  <si>
    <t>Poverty Status for Children Ages 0 to 17</t>
  </si>
  <si>
    <t>Median Income</t>
  </si>
  <si>
    <t>Married Couple</t>
  </si>
  <si>
    <t>Single Mother</t>
  </si>
  <si>
    <t>Single Father</t>
  </si>
  <si>
    <t>Family Type (with Children)</t>
  </si>
  <si>
    <t>Percent Unemployed</t>
  </si>
  <si>
    <t>Population in Civilian Labor Force</t>
  </si>
  <si>
    <t>Renting Households spending more than 30% of income on rent</t>
  </si>
  <si>
    <t>Race/Ethnicity</t>
  </si>
  <si>
    <t>Number</t>
  </si>
  <si>
    <t>White</t>
  </si>
  <si>
    <t>Black or African American</t>
  </si>
  <si>
    <t>Asian</t>
  </si>
  <si>
    <t>Other Race</t>
  </si>
  <si>
    <t>Two or More Races</t>
  </si>
  <si>
    <t>Hispanic/Non-Hispanic</t>
  </si>
  <si>
    <t>Total Population</t>
  </si>
  <si>
    <t>Hispanic (of any race)</t>
  </si>
  <si>
    <t>Non-Hispanic (of any race)</t>
  </si>
  <si>
    <t>Children by Family Type</t>
  </si>
  <si>
    <t>Bachelor's degree</t>
  </si>
  <si>
    <t>Graduate or professional degree</t>
  </si>
  <si>
    <t>Educational Level of Population 25 years and over</t>
  </si>
  <si>
    <t>Median Monthly Housing Cost</t>
  </si>
  <si>
    <t>Type</t>
  </si>
  <si>
    <t>Owner</t>
  </si>
  <si>
    <t>Renter</t>
  </si>
  <si>
    <t>+/-51</t>
  </si>
  <si>
    <t>+/-213</t>
  </si>
  <si>
    <t>+/-353</t>
  </si>
  <si>
    <t>+/-302</t>
  </si>
  <si>
    <t>+/-371</t>
  </si>
  <si>
    <t>+/-135</t>
  </si>
  <si>
    <t>+/-197</t>
  </si>
  <si>
    <t>+/-57</t>
  </si>
  <si>
    <t>+/-83</t>
  </si>
  <si>
    <t>+/-571</t>
  </si>
  <si>
    <t>+/-498</t>
  </si>
  <si>
    <t>+/-451</t>
  </si>
  <si>
    <t>+/-431</t>
  </si>
  <si>
    <t>+/-334</t>
  </si>
  <si>
    <t>+/-65</t>
  </si>
  <si>
    <t>+/-229</t>
  </si>
  <si>
    <t>+/-89</t>
  </si>
  <si>
    <t>+/-86</t>
  </si>
  <si>
    <t>+/-652</t>
  </si>
  <si>
    <t>+/-178</t>
  </si>
  <si>
    <t>+/-645</t>
  </si>
  <si>
    <t>+/-611</t>
  </si>
  <si>
    <t>+/-186</t>
  </si>
  <si>
    <t>+/-205</t>
  </si>
  <si>
    <t>+/-177</t>
  </si>
  <si>
    <t>+/-74</t>
  </si>
  <si>
    <t>+/-163</t>
  </si>
  <si>
    <t>+/-132</t>
  </si>
  <si>
    <t>+/-172</t>
  </si>
  <si>
    <t>+/-124</t>
  </si>
  <si>
    <t>+/-111</t>
  </si>
  <si>
    <t>+/-100</t>
  </si>
  <si>
    <t>+/-286</t>
  </si>
  <si>
    <t>+/-113</t>
  </si>
  <si>
    <t>+/-119</t>
  </si>
  <si>
    <t>+/-195</t>
  </si>
  <si>
    <t>+/-204</t>
  </si>
  <si>
    <t>+/-448</t>
  </si>
  <si>
    <t>+/-129</t>
  </si>
  <si>
    <t>+/-92</t>
  </si>
  <si>
    <t>+/-196</t>
  </si>
  <si>
    <t>+/-147</t>
  </si>
  <si>
    <t>+/-359</t>
  </si>
  <si>
    <t>+/-225</t>
  </si>
  <si>
    <t>+/-187</t>
  </si>
  <si>
    <t>+/-90</t>
  </si>
  <si>
    <t>+/-258</t>
  </si>
  <si>
    <t>+/-206</t>
  </si>
  <si>
    <t>+/-101</t>
  </si>
  <si>
    <t>+/-109</t>
  </si>
  <si>
    <t>+/-131</t>
  </si>
  <si>
    <t>+/-221</t>
  </si>
  <si>
    <t>+/-416</t>
  </si>
  <si>
    <t>+/-77</t>
  </si>
  <si>
    <t>+/-93</t>
  </si>
  <si>
    <t>+/-56</t>
  </si>
  <si>
    <t>+/-35</t>
  </si>
  <si>
    <t>+/-59</t>
  </si>
  <si>
    <t>+/-118</t>
  </si>
  <si>
    <t>+/-340</t>
  </si>
  <si>
    <t>+/-443</t>
  </si>
  <si>
    <t>+/-13</t>
  </si>
  <si>
    <t>+/-691</t>
  </si>
  <si>
    <t>+/-561</t>
  </si>
  <si>
    <t>+/-524</t>
  </si>
  <si>
    <t>+/-218</t>
  </si>
  <si>
    <t>+/-533</t>
  </si>
  <si>
    <t>+/-478</t>
  </si>
  <si>
    <t>+/-246</t>
  </si>
  <si>
    <t>+/-311</t>
  </si>
  <si>
    <t>+/-180</t>
  </si>
  <si>
    <t>+/-421</t>
  </si>
  <si>
    <t>+/-293</t>
  </si>
  <si>
    <t>+/-249</t>
  </si>
  <si>
    <t>+/-336</t>
  </si>
  <si>
    <t>+/-606</t>
  </si>
  <si>
    <t>+/-523</t>
  </si>
  <si>
    <t>+/-143</t>
  </si>
  <si>
    <t>+/-300</t>
  </si>
  <si>
    <t>+/-927</t>
  </si>
  <si>
    <t>+/-931</t>
  </si>
  <si>
    <t>+/-295</t>
  </si>
  <si>
    <t>+/-6.3</t>
  </si>
  <si>
    <t>+/-4.2</t>
  </si>
  <si>
    <t>+/-7.2</t>
  </si>
  <si>
    <t>+/-6.1</t>
  </si>
  <si>
    <t>+/-5.9</t>
  </si>
  <si>
    <t>+/-8.0</t>
  </si>
  <si>
    <t>+/-9.4</t>
  </si>
  <si>
    <t>+/-5.3</t>
  </si>
  <si>
    <t>+/-3.9</t>
  </si>
  <si>
    <t>+/-17.2</t>
  </si>
  <si>
    <t>+/-6.9</t>
  </si>
  <si>
    <t>+/-7.5</t>
  </si>
  <si>
    <t>+/-44</t>
  </si>
  <si>
    <t>+/-279</t>
  </si>
  <si>
    <t>+/-312</t>
  </si>
  <si>
    <t>+/-408</t>
  </si>
  <si>
    <t>+/-319</t>
  </si>
  <si>
    <t>+/-313</t>
  </si>
  <si>
    <t>+/-508</t>
  </si>
  <si>
    <t>+/-505</t>
  </si>
  <si>
    <t>+/-709</t>
  </si>
  <si>
    <t>+/-48</t>
  </si>
  <si>
    <t>+/-88</t>
  </si>
  <si>
    <t>+/-202</t>
  </si>
  <si>
    <t>+/-87</t>
  </si>
  <si>
    <t>+/-355</t>
  </si>
  <si>
    <t>+/-39</t>
  </si>
  <si>
    <t>+/-568</t>
  </si>
  <si>
    <t>+/-159</t>
  </si>
  <si>
    <t>+/-115</t>
  </si>
  <si>
    <t>+/-70</t>
  </si>
  <si>
    <t>+/-425</t>
  </si>
  <si>
    <t>+/-290</t>
  </si>
  <si>
    <t>+/-3.6</t>
  </si>
  <si>
    <t>+/-199</t>
  </si>
  <si>
    <t>Somewhat walkable: Some errands can be accomplished on foot.</t>
  </si>
  <si>
    <t>+/-7.4</t>
  </si>
  <si>
    <t>+/-4.9</t>
  </si>
  <si>
    <t>+/-8.1</t>
  </si>
  <si>
    <t>+/-5.4</t>
  </si>
  <si>
    <t>+/-537</t>
  </si>
  <si>
    <t>+/-298</t>
  </si>
  <si>
    <t>+/-314</t>
  </si>
  <si>
    <t>+/-133</t>
  </si>
  <si>
    <t>+/-108</t>
  </si>
  <si>
    <t>+/-378</t>
  </si>
  <si>
    <t>+/-278</t>
  </si>
  <si>
    <t>+/-231</t>
  </si>
  <si>
    <t>+/-167</t>
  </si>
  <si>
    <t>+/-175</t>
  </si>
  <si>
    <t>+/-174</t>
  </si>
  <si>
    <t>+/-91</t>
  </si>
  <si>
    <t>+/-259</t>
  </si>
  <si>
    <t>+/-243</t>
  </si>
  <si>
    <t>+/-230</t>
  </si>
  <si>
    <t>+/-331</t>
  </si>
  <si>
    <t>+/-181</t>
  </si>
  <si>
    <t>White Plains City School District, New York</t>
  </si>
  <si>
    <t>+/-1,243</t>
  </si>
  <si>
    <t>+/-1,074</t>
  </si>
  <si>
    <t>+/-121</t>
  </si>
  <si>
    <t>+/-507</t>
  </si>
  <si>
    <t>+/-1,241</t>
  </si>
  <si>
    <t>+/-1,116</t>
  </si>
  <si>
    <t>+/-31</t>
  </si>
  <si>
    <t>+/-1,153</t>
  </si>
  <si>
    <t>+/-819</t>
  </si>
  <si>
    <t>+/-754</t>
  </si>
  <si>
    <t>+/-438</t>
  </si>
  <si>
    <t>+/-374</t>
  </si>
  <si>
    <t>+/-422</t>
  </si>
  <si>
    <t>+/-693</t>
  </si>
  <si>
    <t>+/-368</t>
  </si>
  <si>
    <t>+/-444</t>
  </si>
  <si>
    <t>+/-325</t>
  </si>
  <si>
    <t>+/-638</t>
  </si>
  <si>
    <t>+/-536</t>
  </si>
  <si>
    <t>+/-597</t>
  </si>
  <si>
    <t>+/-543</t>
  </si>
  <si>
    <t>+/-411</t>
  </si>
  <si>
    <t>+/-1,351</t>
  </si>
  <si>
    <t>+/-612</t>
  </si>
  <si>
    <t>+/-414</t>
  </si>
  <si>
    <t>+/-280</t>
  </si>
  <si>
    <t>+/-1,135</t>
  </si>
  <si>
    <t>+/-825</t>
  </si>
  <si>
    <t>+/-52</t>
  </si>
  <si>
    <t>+/-1,270</t>
  </si>
  <si>
    <t>+/-1,144</t>
  </si>
  <si>
    <t>+/-792</t>
  </si>
  <si>
    <t>+/-1,139</t>
  </si>
  <si>
    <t>+/-1,001</t>
  </si>
  <si>
    <t>+/-771</t>
  </si>
  <si>
    <t>+/-149</t>
  </si>
  <si>
    <t>+/-1,279</t>
  </si>
  <si>
    <t>+/-730</t>
  </si>
  <si>
    <t>+/-407</t>
  </si>
  <si>
    <t>+/-123</t>
  </si>
  <si>
    <t>+/-130</t>
  </si>
  <si>
    <t>+/-26</t>
  </si>
  <si>
    <t>+/-151</t>
  </si>
  <si>
    <t>+/-169</t>
  </si>
  <si>
    <t>+/-238</t>
  </si>
  <si>
    <t>+/-250</t>
  </si>
  <si>
    <t>+/-435</t>
  </si>
  <si>
    <t>+/-166</t>
  </si>
  <si>
    <t>+/-78</t>
  </si>
  <si>
    <t>+/-193</t>
  </si>
  <si>
    <t>+/-384</t>
  </si>
  <si>
    <t>+/-99</t>
  </si>
  <si>
    <t>+/-162</t>
  </si>
  <si>
    <t>+/-488</t>
  </si>
  <si>
    <t>+/-137</t>
  </si>
  <si>
    <t>+/-171</t>
  </si>
  <si>
    <t>+/-62</t>
  </si>
  <si>
    <t>+/-209</t>
  </si>
  <si>
    <t>+/-36</t>
  </si>
  <si>
    <t>+/-262</t>
  </si>
  <si>
    <t>+/-201</t>
  </si>
  <si>
    <t>+/-383</t>
  </si>
  <si>
    <t>+/-45</t>
  </si>
  <si>
    <t>+/-333</t>
  </si>
  <si>
    <t>+/-372</t>
  </si>
  <si>
    <t>+/-593</t>
  </si>
  <si>
    <t>+/-110</t>
  </si>
  <si>
    <t>+/-501</t>
  </si>
  <si>
    <t>+/-64</t>
  </si>
  <si>
    <t>+/-66</t>
  </si>
  <si>
    <t>+/-446</t>
  </si>
  <si>
    <t>+/-41</t>
  </si>
  <si>
    <t>+/-79</t>
  </si>
  <si>
    <t>+/-122</t>
  </si>
  <si>
    <t>+/-125</t>
  </si>
  <si>
    <t>+/-373</t>
  </si>
  <si>
    <t>+/-156</t>
  </si>
  <si>
    <t>+/-635</t>
  </si>
  <si>
    <t>+/-726</t>
  </si>
  <si>
    <t>+/-667</t>
  </si>
  <si>
    <t>+/-625</t>
  </si>
  <si>
    <t>+/-560</t>
  </si>
  <si>
    <t>+/-555</t>
  </si>
  <si>
    <t>+/-678</t>
  </si>
  <si>
    <t>+/-827</t>
  </si>
  <si>
    <t>+/-579</t>
  </si>
  <si>
    <t>+/-189</t>
  </si>
  <si>
    <t>+/-785</t>
  </si>
  <si>
    <t>+/-627</t>
  </si>
  <si>
    <t>+/-590</t>
  </si>
  <si>
    <t>+/-247</t>
  </si>
  <si>
    <t>+/-219</t>
  </si>
  <si>
    <t>+/-397</t>
  </si>
  <si>
    <t>+/-439</t>
  </si>
  <si>
    <t>+/-577</t>
  </si>
  <si>
    <t>+/-510</t>
  </si>
  <si>
    <t>+/-350</t>
  </si>
  <si>
    <t>+/-637</t>
  </si>
  <si>
    <t>+/-224</t>
  </si>
  <si>
    <t>+/-426</t>
  </si>
  <si>
    <t>+/-396</t>
  </si>
  <si>
    <t>+/-3,209</t>
  </si>
  <si>
    <t>+/-4,701</t>
  </si>
  <si>
    <t>+/-5,150</t>
  </si>
  <si>
    <t>+/-787</t>
  </si>
  <si>
    <t>+/-430</t>
  </si>
  <si>
    <t>+/-4,503</t>
  </si>
  <si>
    <t>+/-1,574</t>
  </si>
  <si>
    <t>+/-1,819</t>
  </si>
  <si>
    <t>+/-9,729</t>
  </si>
  <si>
    <t>+/-6,014</t>
  </si>
  <si>
    <t>+/-2,173</t>
  </si>
  <si>
    <t>+/-575</t>
  </si>
  <si>
    <t>+/-6,382</t>
  </si>
  <si>
    <t>+/-6,583</t>
  </si>
  <si>
    <t>+/-2,290</t>
  </si>
  <si>
    <t>+/-6,164</t>
  </si>
  <si>
    <t>+/-5,024</t>
  </si>
  <si>
    <t>+/-878</t>
  </si>
  <si>
    <t>+/-1,324</t>
  </si>
  <si>
    <t>+/-900</t>
  </si>
  <si>
    <t>+/-889</t>
  </si>
  <si>
    <t>+/-639</t>
  </si>
  <si>
    <t>+/-168</t>
  </si>
  <si>
    <t>+/-725</t>
  </si>
  <si>
    <t>+/-673</t>
  </si>
  <si>
    <t>+/-888</t>
  </si>
  <si>
    <t>+/-947</t>
  </si>
  <si>
    <t>+/-778</t>
  </si>
  <si>
    <t>+/-7.8</t>
  </si>
  <si>
    <t>+/-405</t>
  </si>
  <si>
    <t>+/-5.5</t>
  </si>
  <si>
    <t>+/-18.8</t>
  </si>
  <si>
    <t>+/-707</t>
  </si>
  <si>
    <t>+/-15.0</t>
  </si>
  <si>
    <t>+/-15.7</t>
  </si>
  <si>
    <t>+/-13.8</t>
  </si>
  <si>
    <t>+/-6.6</t>
  </si>
  <si>
    <t>+/-22.9</t>
  </si>
  <si>
    <t>+/-5.0</t>
  </si>
  <si>
    <t>+/-15.2</t>
  </si>
  <si>
    <t>+/-10.9</t>
  </si>
  <si>
    <t>+/-14.6</t>
  </si>
  <si>
    <t>+/-21.6</t>
  </si>
  <si>
    <t>+/-8.9</t>
  </si>
  <si>
    <t>+/-18.5</t>
  </si>
  <si>
    <t>+/-9.7</t>
  </si>
  <si>
    <t>+/-11.2</t>
  </si>
  <si>
    <t>+/-19.9</t>
  </si>
  <si>
    <t>+/-6.8</t>
  </si>
  <si>
    <t>+/-10.7</t>
  </si>
  <si>
    <t>+/-10.2</t>
  </si>
  <si>
    <t>+/-20.7</t>
  </si>
  <si>
    <t>+/-622</t>
  </si>
  <si>
    <t>+/-269</t>
  </si>
  <si>
    <t>+/-585</t>
  </si>
  <si>
    <t>+/-558</t>
  </si>
  <si>
    <t>+/-10,378</t>
  </si>
  <si>
    <t>+/-15,228</t>
  </si>
  <si>
    <t>+/-8,549</t>
  </si>
  <si>
    <t>+/-7,126</t>
  </si>
  <si>
    <t>+/-21.1</t>
  </si>
  <si>
    <t>+/-559</t>
  </si>
  <si>
    <t>+/-9.5</t>
  </si>
  <si>
    <t>+/-5.6</t>
  </si>
  <si>
    <t>+/-9.0</t>
  </si>
  <si>
    <t>+/-9,397</t>
  </si>
  <si>
    <t>+/-9,030</t>
  </si>
  <si>
    <t>+/-4,166</t>
  </si>
  <si>
    <t>+/-25,333</t>
  </si>
  <si>
    <t>+/-14,434</t>
  </si>
  <si>
    <t>+/-9,257</t>
  </si>
  <si>
    <t>+/-16,714</t>
  </si>
  <si>
    <t>+/-497</t>
  </si>
  <si>
    <t>+/-8,788</t>
  </si>
  <si>
    <t>+/-4,552</t>
  </si>
  <si>
    <t>+/-47</t>
  </si>
  <si>
    <t>+/-299</t>
  </si>
  <si>
    <t>+/-562</t>
  </si>
  <si>
    <t>+/-268</t>
  </si>
  <si>
    <t>+/-387</t>
  </si>
  <si>
    <t>+/-288</t>
  </si>
  <si>
    <t>+/-493</t>
  </si>
  <si>
    <t>+/-419</t>
  </si>
  <si>
    <t>+/-234</t>
  </si>
  <si>
    <t>+/-254</t>
  </si>
  <si>
    <t>+/-237</t>
  </si>
  <si>
    <t>+/-490</t>
  </si>
  <si>
    <t>+/-0.08</t>
  </si>
  <si>
    <t>+/-0.13</t>
  </si>
  <si>
    <t>+/-482</t>
  </si>
  <si>
    <t>+/-179</t>
  </si>
  <si>
    <t>+/-427</t>
  </si>
  <si>
    <t>+/-491</t>
  </si>
  <si>
    <t>+/-96</t>
  </si>
  <si>
    <t>+/-27</t>
  </si>
  <si>
    <t>+/-164</t>
  </si>
  <si>
    <t>+/-297</t>
  </si>
  <si>
    <t>+/-17,913</t>
  </si>
  <si>
    <t>+/-103</t>
  </si>
  <si>
    <t>+/-282</t>
  </si>
  <si>
    <t>+/-23</t>
  </si>
  <si>
    <t>+/-95</t>
  </si>
  <si>
    <t>+/-81</t>
  </si>
  <si>
    <t>+/-183</t>
  </si>
  <si>
    <t>+/-14</t>
  </si>
  <si>
    <t>+/-420</t>
  </si>
  <si>
    <t>+/-486</t>
  </si>
  <si>
    <t>+/-509</t>
  </si>
  <si>
    <t>https://www.walkscore.com/NY/White_Plains</t>
  </si>
  <si>
    <t>662200010000</t>
  </si>
  <si>
    <t>WHITE PLAINS CITY SCHOOL DISTRICT</t>
  </si>
  <si>
    <t>White Plains City School District</t>
  </si>
  <si>
    <t>+/-500</t>
  </si>
  <si>
    <t>+/-7.9</t>
  </si>
  <si>
    <t>+/-769</t>
  </si>
  <si>
    <t>+/-602</t>
  </si>
  <si>
    <t>+/-483</t>
  </si>
  <si>
    <t>+/-6.5</t>
  </si>
  <si>
    <t>+/-3,378</t>
  </si>
  <si>
    <t>+/-2,901</t>
  </si>
  <si>
    <t>+/-2,720</t>
  </si>
  <si>
    <t>+/-4,205</t>
  </si>
  <si>
    <t>+/-2,918</t>
  </si>
  <si>
    <t>+/-2,164</t>
  </si>
  <si>
    <t>+/-2,141</t>
  </si>
  <si>
    <t>+/-4,869</t>
  </si>
  <si>
    <t>+/-4,202</t>
  </si>
  <si>
    <t>+/-2,656</t>
  </si>
  <si>
    <t>+/-5,121</t>
  </si>
  <si>
    <t>+/-3,031</t>
  </si>
  <si>
    <t>+/-5,540</t>
  </si>
  <si>
    <t>+/-6,796</t>
  </si>
  <si>
    <t>+/-6,475</t>
  </si>
  <si>
    <t>+/-5,450</t>
  </si>
  <si>
    <t>+/-5,877</t>
  </si>
  <si>
    <t>+/-5,354</t>
  </si>
  <si>
    <t>Diversity Score Calculation</t>
  </si>
  <si>
    <t>Probability(Different Race) =1 - [</t>
  </si>
  <si>
    <r>
      <t xml:space="preserve"> Probability(White alone: Not Hispanic)</t>
    </r>
    <r>
      <rPr>
        <vertAlign val="superscript"/>
        <sz val="11"/>
        <color theme="1"/>
        <rFont val="Book Antiqua"/>
        <family val="1"/>
      </rPr>
      <t>2</t>
    </r>
  </si>
  <si>
    <r>
      <t>+Probability(Black or African American alone: Not Hispanic)</t>
    </r>
    <r>
      <rPr>
        <vertAlign val="superscript"/>
        <sz val="11"/>
        <color theme="1"/>
        <rFont val="Book Antiqua"/>
        <family val="1"/>
      </rPr>
      <t>2</t>
    </r>
  </si>
  <si>
    <t>White alone: Not Hispanic</t>
  </si>
  <si>
    <r>
      <t>+Probability(American Indian and Alaska Native alone: Not Hispanic)</t>
    </r>
    <r>
      <rPr>
        <vertAlign val="superscript"/>
        <sz val="11"/>
        <color theme="1"/>
        <rFont val="Book Antiqua"/>
        <family val="1"/>
      </rPr>
      <t>2</t>
    </r>
  </si>
  <si>
    <t>Black or African American alone: Not Hispanic</t>
  </si>
  <si>
    <r>
      <t>+Probability(Asian alone: Not Hispanic)</t>
    </r>
    <r>
      <rPr>
        <vertAlign val="superscript"/>
        <sz val="11"/>
        <color theme="1"/>
        <rFont val="Book Antiqua"/>
        <family val="1"/>
      </rPr>
      <t>2</t>
    </r>
  </si>
  <si>
    <t>American Indian and Alaska Native alone: Not Hispanic</t>
  </si>
  <si>
    <r>
      <t>+Probability(Native Hawaiian and Other Pacific Islander alone: Not Hispanic)</t>
    </r>
    <r>
      <rPr>
        <vertAlign val="superscript"/>
        <sz val="11"/>
        <color theme="1"/>
        <rFont val="Book Antiqua"/>
        <family val="1"/>
      </rPr>
      <t>2</t>
    </r>
  </si>
  <si>
    <t>Asian alone: Not Hispanic</t>
  </si>
  <si>
    <r>
      <t>+Probability(Some other race alone: Not Hispanic)</t>
    </r>
    <r>
      <rPr>
        <vertAlign val="superscript"/>
        <sz val="11"/>
        <color theme="1"/>
        <rFont val="Book Antiqua"/>
        <family val="1"/>
      </rPr>
      <t>2</t>
    </r>
  </si>
  <si>
    <t>Native Hawaiian and Other Pacific Islander alone: Not Hispanic</t>
  </si>
  <si>
    <r>
      <t>+Probability(Two or more races: Not Hispanic)</t>
    </r>
    <r>
      <rPr>
        <vertAlign val="superscript"/>
        <sz val="11"/>
        <color theme="1"/>
        <rFont val="Book Antiqua"/>
        <family val="1"/>
      </rPr>
      <t>2</t>
    </r>
  </si>
  <si>
    <t>Some other race alone: Not Hispanic</t>
  </si>
  <si>
    <t>+</t>
  </si>
  <si>
    <t>Two or more races: Not Hispanic</t>
  </si>
  <si>
    <r>
      <t>+Probability(White alone: Hispanic)</t>
    </r>
    <r>
      <rPr>
        <vertAlign val="superscript"/>
        <sz val="11"/>
        <color theme="1"/>
        <rFont val="Book Antiqua"/>
        <family val="1"/>
      </rPr>
      <t>2</t>
    </r>
  </si>
  <si>
    <t>White alone: Hispanic</t>
  </si>
  <si>
    <r>
      <t>+Probability(Black or African American alone: Hispanic)</t>
    </r>
    <r>
      <rPr>
        <vertAlign val="superscript"/>
        <sz val="11"/>
        <color theme="1"/>
        <rFont val="Book Antiqua"/>
        <family val="1"/>
      </rPr>
      <t>2</t>
    </r>
  </si>
  <si>
    <t>Black or African American alone: Hispanic</t>
  </si>
  <si>
    <r>
      <t>+Probability(American Indian and Alaska Native alone: Hispanic)</t>
    </r>
    <r>
      <rPr>
        <vertAlign val="superscript"/>
        <sz val="11"/>
        <color theme="1"/>
        <rFont val="Book Antiqua"/>
        <family val="1"/>
      </rPr>
      <t>2</t>
    </r>
  </si>
  <si>
    <t>American Indian and Alaska Native alone: Hispanic</t>
  </si>
  <si>
    <r>
      <t>+Probability(Asian alone: Hispanic)</t>
    </r>
    <r>
      <rPr>
        <vertAlign val="superscript"/>
        <sz val="11"/>
        <color theme="1"/>
        <rFont val="Book Antiqua"/>
        <family val="1"/>
      </rPr>
      <t>2</t>
    </r>
  </si>
  <si>
    <t>Asian alone: Hispanic</t>
  </si>
  <si>
    <r>
      <t>+Probability(Native Hawaiian and Other Pacific Islander alone: Hispanic)</t>
    </r>
    <r>
      <rPr>
        <vertAlign val="superscript"/>
        <sz val="11"/>
        <color theme="1"/>
        <rFont val="Book Antiqua"/>
        <family val="1"/>
      </rPr>
      <t>2</t>
    </r>
  </si>
  <si>
    <t>Native Hawaiian and Other Pacific Islander alone: Hispanic</t>
  </si>
  <si>
    <r>
      <t>+Probability(Some other race alone: Hispanic)</t>
    </r>
    <r>
      <rPr>
        <vertAlign val="superscript"/>
        <sz val="11"/>
        <color theme="1"/>
        <rFont val="Book Antiqua"/>
        <family val="1"/>
      </rPr>
      <t>2</t>
    </r>
  </si>
  <si>
    <t>Some other race alone: Hispanic</t>
  </si>
  <si>
    <t>Two or more races: Hispanic</t>
  </si>
  <si>
    <t>Percentage (Calculated)</t>
  </si>
  <si>
    <t>Percentage Squared (Calculated)</t>
  </si>
  <si>
    <t>Diversity Score</t>
  </si>
  <si>
    <t>Not Hispanic</t>
  </si>
  <si>
    <t>Hispanic</t>
  </si>
  <si>
    <r>
      <t>+Probability(Two or more races: Hispanic)</t>
    </r>
    <r>
      <rPr>
        <vertAlign val="superscript"/>
        <sz val="11"/>
        <color theme="1"/>
        <rFont val="Book Antiqua"/>
        <family val="1"/>
      </rPr>
      <t xml:space="preserve">2 </t>
    </r>
    <r>
      <rPr>
        <sz val="11"/>
        <color theme="1"/>
        <rFont val="Book Antiqua"/>
        <family val="1"/>
      </rPr>
      <t>]</t>
    </r>
  </si>
  <si>
    <t xml:space="preserve">Methodology based on: </t>
  </si>
  <si>
    <t>http://ijpor.oxfordjournals.org/content/4/1/51.full.pdf+html</t>
  </si>
  <si>
    <t>Percent of Infants Receiving Delayed or No Prenatal Care*</t>
  </si>
  <si>
    <t>Percent of Infants Born Underweight*</t>
  </si>
  <si>
    <t>Percent of Students Who are Obese or Overweight**</t>
  </si>
  <si>
    <t>Source:</t>
  </si>
  <si>
    <t>http://health.westchestergov.com/images/stories/Data-Stats/Community_Health_Assessment2014-17.pdf</t>
  </si>
  <si>
    <t>*Reflects infants born to mothers residing in the City of White Plains</t>
  </si>
  <si>
    <t>**Reflects PreK-12 students in White Plains City School District</t>
  </si>
  <si>
    <t>Total Children</t>
  </si>
  <si>
    <t>2014_L3-L4_PCT</t>
  </si>
  <si>
    <t>2013_L3-L4_PCT</t>
  </si>
  <si>
    <t xml:space="preserve">Database:  </t>
  </si>
  <si>
    <t>http://data.nysed.gov/files/reportcards/SRC2014.zip</t>
  </si>
  <si>
    <t xml:space="preserve">District Specific Data: </t>
  </si>
  <si>
    <t>http://data.nysed.gov/profile.php?instid=800000034913</t>
  </si>
  <si>
    <t>http://data.nysed.gov/files/assessment/3-8-2013-14.zip</t>
  </si>
  <si>
    <t>2015_L3-L4_PCT</t>
  </si>
  <si>
    <t>http://data.nysed.gov/files/assessment/3-8-2014-15.zip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</si>
</sst>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.000_);_(* \(#,##0.000\);_(* &quot;-&quot;??_);_(@_)"/>
    <numFmt numFmtId="167" formatCode="_(* #,##0_);_(* \(#,##0\);_(* &quot;-&quot;??_);_(@_)"/>
  </numFmts>
  <fonts count="18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SansSerif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sz val="14"/>
      <name val="Book Antiqua"/>
      <family val="1"/>
    </font>
    <font>
      <sz val="11"/>
      <color theme="1"/>
      <name val="Book Antiqua"/>
      <family val="1"/>
    </font>
    <font>
      <vertAlign val="superscript"/>
      <sz val="11"/>
      <color theme="1"/>
      <name val="Book Antiqua"/>
      <family val="1"/>
    </font>
    <font>
      <b/>
      <sz val="14"/>
      <name val="Arial"/>
      <family val="2"/>
    </font>
    <font>
      <b/>
      <sz val="10"/>
      <color indexed="8"/>
      <name val="SansSerif"/>
    </font>
    <font>
      <b/>
      <u/>
      <sz val="10"/>
      <color indexed="8"/>
      <name val="SansSerif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C0C0C0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5">
    <xf numFmtId="0" fontId="0" fillId="0" borderId="0"/>
    <xf numFmtId="0" fontId="3" fillId="2" borderId="0"/>
    <xf numFmtId="0" fontId="5" fillId="2" borderId="0"/>
    <xf numFmtId="0" fontId="5" fillId="2" borderId="0"/>
    <xf numFmtId="0" fontId="3" fillId="2" borderId="0"/>
    <xf numFmtId="0" fontId="6" fillId="2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2" borderId="0"/>
    <xf numFmtId="0" fontId="3" fillId="2" borderId="0"/>
    <xf numFmtId="43" fontId="3" fillId="0" borderId="0" applyFont="0" applyFill="0" applyBorder="0" applyAlignment="0" applyProtection="0"/>
    <xf numFmtId="9" fontId="3" fillId="2" borderId="0" applyFont="0" applyFill="0" applyBorder="0" applyAlignment="0" applyProtection="0"/>
    <xf numFmtId="0" fontId="8" fillId="2" borderId="0" applyNumberFormat="0" applyFill="0" applyBorder="0" applyAlignment="0" applyProtection="0"/>
    <xf numFmtId="0" fontId="3" fillId="2" borderId="0"/>
  </cellStyleXfs>
  <cellXfs count="136">
    <xf numFmtId="0" fontId="0" fillId="0" borderId="0" xfId="0"/>
    <xf numFmtId="0" fontId="7" fillId="3" borderId="0" xfId="5" applyFont="1" applyFill="1" applyBorder="1" applyAlignment="1">
      <alignment horizontal="left" vertical="top" wrapText="1"/>
    </xf>
    <xf numFmtId="0" fontId="6" fillId="2" borderId="0" xfId="5"/>
    <xf numFmtId="0" fontId="7" fillId="3" borderId="4" xfId="5" applyFont="1" applyFill="1" applyBorder="1" applyAlignment="1">
      <alignment horizontal="left" vertical="top" wrapText="1"/>
    </xf>
    <xf numFmtId="0" fontId="7" fillId="3" borderId="6" xfId="5" applyFont="1" applyFill="1" applyBorder="1" applyAlignment="1">
      <alignment horizontal="left" vertical="top" wrapText="1"/>
    </xf>
    <xf numFmtId="0" fontId="7" fillId="3" borderId="0" xfId="5" applyFont="1" applyFill="1" applyBorder="1" applyAlignment="1">
      <alignment horizontal="left" vertical="top" wrapText="1"/>
    </xf>
    <xf numFmtId="0" fontId="7" fillId="3" borderId="3" xfId="5" applyFont="1" applyFill="1" applyBorder="1" applyAlignment="1">
      <alignment horizontal="left" vertical="top" wrapText="1"/>
    </xf>
    <xf numFmtId="0" fontId="7" fillId="3" borderId="2" xfId="5" applyFont="1" applyFill="1" applyBorder="1" applyAlignment="1">
      <alignment horizontal="center" vertical="center" wrapText="1"/>
    </xf>
    <xf numFmtId="0" fontId="8" fillId="0" borderId="0" xfId="8"/>
    <xf numFmtId="0" fontId="7" fillId="3" borderId="7" xfId="5" applyFont="1" applyFill="1" applyBorder="1" applyAlignment="1">
      <alignment vertical="top" wrapText="1"/>
    </xf>
    <xf numFmtId="0" fontId="7" fillId="3" borderId="8" xfId="5" applyFont="1" applyFill="1" applyBorder="1" applyAlignment="1">
      <alignment vertical="top" wrapText="1"/>
    </xf>
    <xf numFmtId="0" fontId="7" fillId="3" borderId="9" xfId="5" applyFont="1" applyFill="1" applyBorder="1" applyAlignment="1">
      <alignment vertical="top" wrapText="1"/>
    </xf>
    <xf numFmtId="0" fontId="7" fillId="3" borderId="7" xfId="5" applyFont="1" applyFill="1" applyBorder="1" applyAlignment="1">
      <alignment vertical="top"/>
    </xf>
    <xf numFmtId="0" fontId="7" fillId="3" borderId="8" xfId="5" applyFont="1" applyFill="1" applyBorder="1" applyAlignment="1">
      <alignment vertical="top"/>
    </xf>
    <xf numFmtId="0" fontId="7" fillId="3" borderId="9" xfId="5" applyFont="1" applyFill="1" applyBorder="1" applyAlignment="1">
      <alignment vertical="top"/>
    </xf>
    <xf numFmtId="0" fontId="7" fillId="3" borderId="0" xfId="5" applyFont="1" applyFill="1" applyBorder="1" applyAlignment="1">
      <alignment vertical="top" wrapText="1"/>
    </xf>
    <xf numFmtId="0" fontId="7" fillId="3" borderId="5" xfId="5" applyFont="1" applyFill="1" applyBorder="1" applyAlignment="1">
      <alignment vertical="top" wrapText="1"/>
    </xf>
    <xf numFmtId="0" fontId="7" fillId="3" borderId="10" xfId="5" applyFont="1" applyFill="1" applyBorder="1" applyAlignment="1">
      <alignment vertical="center" wrapText="1"/>
    </xf>
    <xf numFmtId="0" fontId="7" fillId="3" borderId="5" xfId="5" applyFont="1" applyFill="1" applyBorder="1" applyAlignment="1">
      <alignment vertical="top"/>
    </xf>
    <xf numFmtId="0" fontId="7" fillId="3" borderId="0" xfId="5" applyFont="1" applyFill="1" applyBorder="1" applyAlignment="1">
      <alignment vertical="top"/>
    </xf>
    <xf numFmtId="0" fontId="10" fillId="5" borderId="12" xfId="5" applyFont="1" applyFill="1" applyBorder="1"/>
    <xf numFmtId="0" fontId="10" fillId="5" borderId="18" xfId="5" applyFont="1" applyFill="1" applyBorder="1"/>
    <xf numFmtId="0" fontId="10" fillId="5" borderId="13" xfId="5" applyFont="1" applyFill="1" applyBorder="1"/>
    <xf numFmtId="0" fontId="10" fillId="5" borderId="14" xfId="5" applyFont="1" applyFill="1" applyBorder="1"/>
    <xf numFmtId="3" fontId="6" fillId="5" borderId="11" xfId="5" applyNumberFormat="1" applyFill="1" applyBorder="1"/>
    <xf numFmtId="9" fontId="6" fillId="5" borderId="15" xfId="7" applyFont="1" applyFill="1" applyBorder="1"/>
    <xf numFmtId="0" fontId="10" fillId="5" borderId="16" xfId="5" applyFont="1" applyFill="1" applyBorder="1"/>
    <xf numFmtId="3" fontId="6" fillId="5" borderId="19" xfId="5" applyNumberFormat="1" applyFill="1" applyBorder="1"/>
    <xf numFmtId="9" fontId="6" fillId="5" borderId="17" xfId="7" applyFont="1" applyFill="1" applyBorder="1"/>
    <xf numFmtId="0" fontId="10" fillId="4" borderId="12" xfId="5" applyFont="1" applyFill="1" applyBorder="1"/>
    <xf numFmtId="0" fontId="10" fillId="4" borderId="18" xfId="5" applyFont="1" applyFill="1" applyBorder="1"/>
    <xf numFmtId="0" fontId="10" fillId="4" borderId="13" xfId="5" applyFont="1" applyFill="1" applyBorder="1"/>
    <xf numFmtId="9" fontId="6" fillId="4" borderId="15" xfId="7" applyFont="1" applyFill="1" applyBorder="1"/>
    <xf numFmtId="3" fontId="6" fillId="4" borderId="11" xfId="5" applyNumberFormat="1" applyFill="1" applyBorder="1"/>
    <xf numFmtId="3" fontId="6" fillId="4" borderId="19" xfId="5" applyNumberFormat="1" applyFill="1" applyBorder="1"/>
    <xf numFmtId="0" fontId="10" fillId="5" borderId="12" xfId="5" applyFont="1" applyFill="1" applyBorder="1" applyAlignment="1">
      <alignment wrapText="1"/>
    </xf>
    <xf numFmtId="164" fontId="6" fillId="5" borderId="15" xfId="6" applyNumberFormat="1" applyFont="1" applyFill="1" applyBorder="1"/>
    <xf numFmtId="164" fontId="6" fillId="5" borderId="17" xfId="6" applyNumberFormat="1" applyFont="1" applyFill="1" applyBorder="1"/>
    <xf numFmtId="3" fontId="6" fillId="5" borderId="16" xfId="5" applyNumberFormat="1" applyFill="1" applyBorder="1"/>
    <xf numFmtId="10" fontId="0" fillId="5" borderId="17" xfId="0" applyNumberFormat="1" applyFill="1" applyBorder="1"/>
    <xf numFmtId="0" fontId="10" fillId="5" borderId="15" xfId="5" applyFont="1" applyFill="1" applyBorder="1" applyAlignment="1">
      <alignment wrapText="1"/>
    </xf>
    <xf numFmtId="0" fontId="10" fillId="4" borderId="14" xfId="5" applyFont="1" applyFill="1" applyBorder="1"/>
    <xf numFmtId="0" fontId="10" fillId="4" borderId="14" xfId="5" applyFont="1" applyFill="1" applyBorder="1" applyAlignment="1">
      <alignment horizontal="left" indent="2"/>
    </xf>
    <xf numFmtId="0" fontId="10" fillId="4" borderId="16" xfId="5" applyFont="1" applyFill="1" applyBorder="1" applyAlignment="1">
      <alignment horizontal="left" indent="2"/>
    </xf>
    <xf numFmtId="0" fontId="6" fillId="5" borderId="11" xfId="5" applyFill="1" applyBorder="1"/>
    <xf numFmtId="0" fontId="6" fillId="5" borderId="15" xfId="5" applyFill="1" applyBorder="1"/>
    <xf numFmtId="0" fontId="10" fillId="5" borderId="11" xfId="5" applyFont="1" applyFill="1" applyBorder="1"/>
    <xf numFmtId="0" fontId="10" fillId="5" borderId="15" xfId="5" applyFont="1" applyFill="1" applyBorder="1"/>
    <xf numFmtId="0" fontId="7" fillId="3" borderId="0" xfId="5" applyFont="1" applyFill="1" applyBorder="1" applyAlignment="1">
      <alignment horizontal="left" vertical="top"/>
    </xf>
    <xf numFmtId="0" fontId="7" fillId="3" borderId="10" xfId="5" applyFont="1" applyFill="1" applyBorder="1" applyAlignment="1">
      <alignment vertical="center"/>
    </xf>
    <xf numFmtId="0" fontId="7" fillId="3" borderId="6" xfId="5" applyFont="1" applyFill="1" applyBorder="1" applyAlignment="1">
      <alignment horizontal="left" vertical="top"/>
    </xf>
    <xf numFmtId="0" fontId="7" fillId="3" borderId="4" xfId="5" applyFont="1" applyFill="1" applyBorder="1" applyAlignment="1">
      <alignment horizontal="left" vertical="top"/>
    </xf>
    <xf numFmtId="0" fontId="7" fillId="3" borderId="3" xfId="5" applyFont="1" applyFill="1" applyBorder="1" applyAlignment="1">
      <alignment horizontal="left" vertical="top"/>
    </xf>
    <xf numFmtId="0" fontId="6" fillId="0" borderId="12" xfId="5" applyFill="1" applyBorder="1"/>
    <xf numFmtId="3" fontId="6" fillId="0" borderId="13" xfId="5" applyNumberFormat="1" applyFill="1" applyBorder="1"/>
    <xf numFmtId="0" fontId="7" fillId="0" borderId="14" xfId="5" applyFont="1" applyFill="1" applyBorder="1" applyAlignment="1">
      <alignment vertical="top"/>
    </xf>
    <xf numFmtId="3" fontId="6" fillId="0" borderId="15" xfId="5" applyNumberFormat="1" applyFill="1" applyBorder="1"/>
    <xf numFmtId="0" fontId="7" fillId="0" borderId="16" xfId="5" applyFont="1" applyFill="1" applyBorder="1" applyAlignment="1">
      <alignment vertical="top"/>
    </xf>
    <xf numFmtId="3" fontId="6" fillId="0" borderId="17" xfId="5" applyNumberFormat="1" applyFill="1" applyBorder="1"/>
    <xf numFmtId="0" fontId="1" fillId="6" borderId="1" xfId="0" applyFont="1" applyFill="1" applyBorder="1" applyAlignment="1" applyProtection="1">
      <alignment horizontal="center" vertical="center"/>
    </xf>
    <xf numFmtId="0" fontId="4" fillId="4" borderId="11" xfId="4" applyFont="1" applyFill="1" applyBorder="1"/>
    <xf numFmtId="0" fontId="1" fillId="6" borderId="11" xfId="0" applyFont="1" applyFill="1" applyBorder="1" applyAlignment="1" applyProtection="1">
      <alignment horizontal="center" vertical="center"/>
    </xf>
    <xf numFmtId="0" fontId="2" fillId="4" borderId="11" xfId="0" applyFont="1" applyFill="1" applyBorder="1" applyAlignment="1" applyProtection="1">
      <alignment horizontal="right" vertical="center" wrapText="1"/>
    </xf>
    <xf numFmtId="1" fontId="2" fillId="4" borderId="11" xfId="0" applyNumberFormat="1" applyFont="1" applyFill="1" applyBorder="1" applyAlignment="1" applyProtection="1">
      <alignment horizontal="right" vertical="center" wrapText="1"/>
    </xf>
    <xf numFmtId="0" fontId="11" fillId="4" borderId="11" xfId="0" applyFont="1" applyFill="1" applyBorder="1" applyAlignment="1" applyProtection="1">
      <alignment vertical="center" wrapText="1"/>
    </xf>
    <xf numFmtId="3" fontId="7" fillId="3" borderId="7" xfId="5" applyNumberFormat="1" applyFont="1" applyFill="1" applyBorder="1" applyAlignment="1">
      <alignment vertical="top"/>
    </xf>
    <xf numFmtId="0" fontId="7" fillId="3" borderId="7" xfId="5" applyNumberFormat="1" applyFont="1" applyFill="1" applyBorder="1" applyAlignment="1">
      <alignment vertical="top"/>
    </xf>
    <xf numFmtId="3" fontId="7" fillId="3" borderId="3" xfId="5" applyNumberFormat="1" applyFont="1" applyFill="1" applyBorder="1" applyAlignment="1">
      <alignment horizontal="left" vertical="top"/>
    </xf>
    <xf numFmtId="10" fontId="7" fillId="3" borderId="3" xfId="5" applyNumberFormat="1" applyFont="1" applyFill="1" applyBorder="1" applyAlignment="1">
      <alignment horizontal="left" vertical="top"/>
    </xf>
    <xf numFmtId="10" fontId="7" fillId="3" borderId="7" xfId="5" applyNumberFormat="1" applyFont="1" applyFill="1" applyBorder="1" applyAlignment="1">
      <alignment vertical="top"/>
    </xf>
    <xf numFmtId="0" fontId="7" fillId="3" borderId="3" xfId="5" applyNumberFormat="1" applyFont="1" applyFill="1" applyBorder="1" applyAlignment="1">
      <alignment horizontal="left" vertical="top"/>
    </xf>
    <xf numFmtId="0" fontId="2" fillId="2" borderId="24" xfId="0" applyFont="1" applyFill="1" applyBorder="1" applyAlignment="1" applyProtection="1">
      <alignment vertical="center" wrapText="1"/>
    </xf>
    <xf numFmtId="0" fontId="2" fillId="2" borderId="24" xfId="0" applyFont="1" applyFill="1" applyBorder="1" applyAlignment="1" applyProtection="1">
      <alignment horizontal="right" vertical="center" wrapText="1"/>
    </xf>
    <xf numFmtId="49" fontId="4" fillId="2" borderId="0" xfId="1" applyNumberFormat="1" applyFont="1"/>
    <xf numFmtId="0" fontId="4" fillId="2" borderId="0" xfId="1" applyFont="1"/>
    <xf numFmtId="49" fontId="4" fillId="2" borderId="0" xfId="4" applyNumberFormat="1" applyFont="1"/>
    <xf numFmtId="0" fontId="4" fillId="2" borderId="0" xfId="4" applyFont="1"/>
    <xf numFmtId="9" fontId="4" fillId="2" borderId="0" xfId="4" applyNumberFormat="1" applyFont="1"/>
    <xf numFmtId="9" fontId="4" fillId="4" borderId="11" xfId="7" applyFont="1" applyFill="1" applyBorder="1"/>
    <xf numFmtId="0" fontId="12" fillId="2" borderId="0" xfId="5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 indent="5"/>
    </xf>
    <xf numFmtId="0" fontId="13" fillId="0" borderId="0" xfId="0" quotePrefix="1" applyFont="1" applyAlignment="1">
      <alignment horizontal="left" vertical="center" indent="5"/>
    </xf>
    <xf numFmtId="3" fontId="7" fillId="5" borderId="19" xfId="9" applyNumberFormat="1" applyFont="1" applyFill="1" applyBorder="1" applyAlignment="1">
      <alignment vertical="top"/>
    </xf>
    <xf numFmtId="165" fontId="7" fillId="5" borderId="19" xfId="7" applyNumberFormat="1" applyFont="1" applyFill="1" applyBorder="1" applyAlignment="1">
      <alignment vertical="top"/>
    </xf>
    <xf numFmtId="0" fontId="10" fillId="4" borderId="25" xfId="5" applyFont="1" applyFill="1" applyBorder="1"/>
    <xf numFmtId="3" fontId="7" fillId="5" borderId="25" xfId="9" applyNumberFormat="1" applyFont="1" applyFill="1" applyBorder="1" applyAlignment="1">
      <alignment vertical="top"/>
    </xf>
    <xf numFmtId="165" fontId="7" fillId="5" borderId="25" xfId="7" applyNumberFormat="1" applyFont="1" applyFill="1" applyBorder="1" applyAlignment="1">
      <alignment vertical="top"/>
    </xf>
    <xf numFmtId="0" fontId="10" fillId="4" borderId="11" xfId="5" applyFont="1" applyFill="1" applyBorder="1"/>
    <xf numFmtId="3" fontId="7" fillId="5" borderId="11" xfId="9" applyNumberFormat="1" applyFont="1" applyFill="1" applyBorder="1" applyAlignment="1">
      <alignment vertical="top"/>
    </xf>
    <xf numFmtId="165" fontId="7" fillId="5" borderId="11" xfId="7" applyNumberFormat="1" applyFont="1" applyFill="1" applyBorder="1" applyAlignment="1">
      <alignment vertical="top"/>
    </xf>
    <xf numFmtId="0" fontId="7" fillId="5" borderId="11" xfId="9" applyNumberFormat="1" applyFont="1" applyFill="1" applyBorder="1" applyAlignment="1">
      <alignment vertical="top"/>
    </xf>
    <xf numFmtId="0" fontId="10" fillId="4" borderId="19" xfId="5" applyFont="1" applyFill="1" applyBorder="1"/>
    <xf numFmtId="0" fontId="17" fillId="5" borderId="18" xfId="5" applyFont="1" applyFill="1" applyBorder="1" applyAlignment="1">
      <alignment horizontal="right" vertical="top"/>
    </xf>
    <xf numFmtId="0" fontId="17" fillId="5" borderId="13" xfId="5" applyFont="1" applyFill="1" applyBorder="1" applyAlignment="1">
      <alignment horizontal="right" vertical="top"/>
    </xf>
    <xf numFmtId="0" fontId="7" fillId="5" borderId="17" xfId="5" applyFont="1" applyFill="1" applyBorder="1" applyAlignment="1">
      <alignment horizontal="left" vertical="top"/>
    </xf>
    <xf numFmtId="166" fontId="7" fillId="5" borderId="31" xfId="11" applyNumberFormat="1" applyFont="1" applyFill="1" applyBorder="1" applyAlignment="1">
      <alignment vertical="top"/>
    </xf>
    <xf numFmtId="166" fontId="7" fillId="5" borderId="15" xfId="11" applyNumberFormat="1" applyFont="1" applyFill="1" applyBorder="1" applyAlignment="1">
      <alignment vertical="top"/>
    </xf>
    <xf numFmtId="166" fontId="7" fillId="5" borderId="17" xfId="11" applyNumberFormat="1" applyFont="1" applyFill="1" applyBorder="1" applyAlignment="1">
      <alignment vertical="top"/>
    </xf>
    <xf numFmtId="0" fontId="6" fillId="4" borderId="35" xfId="5" applyFill="1" applyBorder="1"/>
    <xf numFmtId="0" fontId="6" fillId="4" borderId="36" xfId="5" applyFill="1" applyBorder="1"/>
    <xf numFmtId="0" fontId="15" fillId="4" borderId="36" xfId="5" applyFont="1" applyFill="1" applyBorder="1"/>
    <xf numFmtId="0" fontId="1" fillId="6" borderId="11" xfId="1" applyFont="1" applyFill="1" applyBorder="1" applyAlignment="1" applyProtection="1">
      <alignment horizontal="center" vertical="center" wrapText="1"/>
    </xf>
    <xf numFmtId="0" fontId="3" fillId="2" borderId="0" xfId="1"/>
    <xf numFmtId="0" fontId="8" fillId="2" borderId="0" xfId="13" applyFill="1"/>
    <xf numFmtId="0" fontId="1" fillId="6" borderId="11" xfId="1" applyFont="1" applyFill="1" applyBorder="1" applyAlignment="1" applyProtection="1">
      <alignment horizontal="center" vertical="center"/>
    </xf>
    <xf numFmtId="0" fontId="2" fillId="6" borderId="11" xfId="1" applyFont="1" applyFill="1" applyBorder="1" applyAlignment="1" applyProtection="1">
      <alignment horizontal="center" vertical="center"/>
    </xf>
    <xf numFmtId="0" fontId="2" fillId="6" borderId="11" xfId="1" applyFont="1" applyFill="1" applyBorder="1" applyAlignment="1" applyProtection="1">
      <alignment horizontal="center" vertical="center" wrapText="1"/>
    </xf>
    <xf numFmtId="9" fontId="2" fillId="6" borderId="11" xfId="7" applyFont="1" applyFill="1" applyBorder="1" applyAlignment="1" applyProtection="1">
      <alignment horizontal="center" vertical="center"/>
    </xf>
    <xf numFmtId="0" fontId="0" fillId="2" borderId="0" xfId="1" applyFont="1"/>
    <xf numFmtId="3" fontId="6" fillId="4" borderId="1" xfId="5" applyNumberFormat="1" applyFill="1" applyBorder="1"/>
    <xf numFmtId="167" fontId="15" fillId="4" borderId="37" xfId="5" applyNumberFormat="1" applyFont="1" applyFill="1" applyBorder="1"/>
    <xf numFmtId="9" fontId="6" fillId="5" borderId="17" xfId="5" applyNumberFormat="1" applyFill="1" applyBorder="1"/>
    <xf numFmtId="0" fontId="1" fillId="6" borderId="18" xfId="0" applyFont="1" applyFill="1" applyBorder="1" applyAlignment="1" applyProtection="1">
      <alignment horizontal="center" vertical="center"/>
    </xf>
    <xf numFmtId="0" fontId="1" fillId="6" borderId="13" xfId="0" applyFont="1" applyFill="1" applyBorder="1" applyAlignment="1" applyProtection="1">
      <alignment horizontal="center" vertical="center"/>
    </xf>
    <xf numFmtId="0" fontId="11" fillId="4" borderId="11" xfId="0" applyNumberFormat="1" applyFont="1" applyFill="1" applyBorder="1" applyAlignment="1" applyProtection="1">
      <alignment vertical="center" wrapText="1"/>
    </xf>
    <xf numFmtId="9" fontId="6" fillId="5" borderId="15" xfId="5" applyNumberFormat="1" applyFill="1" applyBorder="1"/>
    <xf numFmtId="0" fontId="8" fillId="2" borderId="0" xfId="13"/>
    <xf numFmtId="0" fontId="0" fillId="2" borderId="0" xfId="0" applyFill="1"/>
    <xf numFmtId="0" fontId="8" fillId="2" borderId="0" xfId="8" applyFill="1"/>
    <xf numFmtId="0" fontId="7" fillId="5" borderId="27" xfId="5" applyFont="1" applyFill="1" applyBorder="1" applyAlignment="1">
      <alignment horizontal="center" vertical="top"/>
    </xf>
    <xf numFmtId="0" fontId="7" fillId="5" borderId="28" xfId="5" applyFont="1" applyFill="1" applyBorder="1" applyAlignment="1">
      <alignment horizontal="center" vertical="top"/>
    </xf>
    <xf numFmtId="0" fontId="16" fillId="5" borderId="29" xfId="5" applyFont="1" applyFill="1" applyBorder="1" applyAlignment="1">
      <alignment horizontal="right" vertical="top"/>
    </xf>
    <xf numFmtId="0" fontId="16" fillId="5" borderId="26" xfId="5" applyFont="1" applyFill="1" applyBorder="1" applyAlignment="1">
      <alignment horizontal="right" vertical="top"/>
    </xf>
    <xf numFmtId="0" fontId="10" fillId="4" borderId="30" xfId="5" applyFont="1" applyFill="1" applyBorder="1" applyAlignment="1">
      <alignment horizontal="center" vertical="center" textRotation="90"/>
    </xf>
    <xf numFmtId="0" fontId="10" fillId="4" borderId="32" xfId="5" applyFont="1" applyFill="1" applyBorder="1" applyAlignment="1">
      <alignment horizontal="center" vertical="center" textRotation="90"/>
    </xf>
    <xf numFmtId="0" fontId="10" fillId="4" borderId="33" xfId="5" applyFont="1" applyFill="1" applyBorder="1" applyAlignment="1">
      <alignment horizontal="center" vertical="center" textRotation="90"/>
    </xf>
    <xf numFmtId="0" fontId="10" fillId="4" borderId="34" xfId="5" applyFont="1" applyFill="1" applyBorder="1" applyAlignment="1">
      <alignment horizontal="center" vertical="center" textRotation="90"/>
    </xf>
    <xf numFmtId="0" fontId="7" fillId="3" borderId="7" xfId="5" applyFont="1" applyFill="1" applyBorder="1" applyAlignment="1">
      <alignment horizontal="left" vertical="top"/>
    </xf>
    <xf numFmtId="0" fontId="7" fillId="3" borderId="9" xfId="5" applyFont="1" applyFill="1" applyBorder="1" applyAlignment="1">
      <alignment horizontal="left" vertical="top"/>
    </xf>
    <xf numFmtId="0" fontId="10" fillId="5" borderId="20" xfId="5" applyFont="1" applyFill="1" applyBorder="1" applyAlignment="1">
      <alignment horizontal="center" wrapText="1"/>
    </xf>
    <xf numFmtId="0" fontId="10" fillId="5" borderId="21" xfId="5" applyFont="1" applyFill="1" applyBorder="1" applyAlignment="1">
      <alignment horizontal="center" wrapText="1"/>
    </xf>
    <xf numFmtId="0" fontId="10" fillId="5" borderId="22" xfId="5" applyFont="1" applyFill="1" applyBorder="1" applyAlignment="1">
      <alignment horizontal="center" wrapText="1"/>
    </xf>
    <xf numFmtId="0" fontId="10" fillId="5" borderId="23" xfId="5" applyFont="1" applyFill="1" applyBorder="1" applyAlignment="1">
      <alignment horizontal="center" wrapText="1"/>
    </xf>
    <xf numFmtId="1" fontId="2" fillId="4" borderId="1" xfId="0" applyNumberFormat="1" applyFont="1" applyFill="1" applyBorder="1" applyAlignment="1" applyProtection="1">
      <alignment vertical="center" wrapText="1"/>
    </xf>
    <xf numFmtId="1" fontId="2" fillId="4" borderId="19" xfId="0" applyNumberFormat="1" applyFont="1" applyFill="1" applyBorder="1" applyAlignment="1" applyProtection="1">
      <alignment vertical="center" wrapText="1"/>
    </xf>
  </cellXfs>
  <cellStyles count="15">
    <cellStyle name="Comma" xfId="11" builtinId="3"/>
    <cellStyle name="Currency" xfId="6" builtinId="4"/>
    <cellStyle name="Hyperlink" xfId="8" builtinId="8"/>
    <cellStyle name="Hyperlink 2" xfId="13"/>
    <cellStyle name="Normal" xfId="0" builtinId="0"/>
    <cellStyle name="Normal 2" xfId="3"/>
    <cellStyle name="Normal 3" xfId="2"/>
    <cellStyle name="Normal 4" xfId="1"/>
    <cellStyle name="Normal 5" xfId="4"/>
    <cellStyle name="Normal 6" xfId="5"/>
    <cellStyle name="Normal 7" xfId="14"/>
    <cellStyle name="Normal 8" xfId="10"/>
    <cellStyle name="Normal 9" xfId="9"/>
    <cellStyle name="Percent" xfId="7" builtinId="5"/>
    <cellStyle name="Percent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nysed.gov/profile.php?instid=800000034913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nysed.gov/profile.php?instid=800000034913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data.nysed.gov/files/assessment/3-8-2013-14.zip" TargetMode="External"/><Relationship Id="rId1" Type="http://schemas.openxmlformats.org/officeDocument/2006/relationships/hyperlink" Target="http://data.nysed.gov/profile.php?instid=800000034913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nysed.gov/profile.php?instid=800000034913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walkscore.com/NY/White_Plains" TargetMode="External"/><Relationship Id="rId1" Type="http://schemas.openxmlformats.org/officeDocument/2006/relationships/hyperlink" Target="http://health.westchestergov.com/images/stories/Data-Stats/Community_Health_Assessment2014-17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ijpor.oxfordjournals.org/content/4/1/51.full.pdf+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workbookViewId="0">
      <selection activeCell="B10" sqref="B10"/>
    </sheetView>
  </sheetViews>
  <sheetFormatPr defaultRowHeight="12.75"/>
  <cols>
    <col min="1" max="1" width="21.5703125" style="2" customWidth="1"/>
    <col min="2" max="2" width="10.5703125" style="2" bestFit="1" customWidth="1"/>
    <col min="3" max="3" width="11.42578125" style="2" customWidth="1"/>
    <col min="4" max="4" width="9.140625" style="2"/>
    <col min="5" max="5" width="10" style="2" customWidth="1"/>
    <col min="6" max="6" width="10.42578125" style="2" customWidth="1"/>
    <col min="7" max="251" width="9.140625" style="2"/>
    <col min="252" max="252" width="6.7109375" style="2" customWidth="1"/>
    <col min="253" max="253" width="26.85546875" style="2" customWidth="1"/>
    <col min="254" max="254" width="0.7109375" style="2" customWidth="1"/>
    <col min="255" max="255" width="1" style="2" customWidth="1"/>
    <col min="256" max="256" width="6.7109375" style="2" customWidth="1"/>
    <col min="257" max="257" width="3.7109375" style="2" customWidth="1"/>
    <col min="258" max="258" width="11.42578125" style="2" customWidth="1"/>
    <col min="259" max="259" width="43.7109375" style="2" customWidth="1"/>
    <col min="260" max="507" width="9.140625" style="2"/>
    <col min="508" max="508" width="6.7109375" style="2" customWidth="1"/>
    <col min="509" max="509" width="26.85546875" style="2" customWidth="1"/>
    <col min="510" max="510" width="0.7109375" style="2" customWidth="1"/>
    <col min="511" max="511" width="1" style="2" customWidth="1"/>
    <col min="512" max="512" width="6.7109375" style="2" customWidth="1"/>
    <col min="513" max="513" width="3.7109375" style="2" customWidth="1"/>
    <col min="514" max="514" width="11.42578125" style="2" customWidth="1"/>
    <col min="515" max="515" width="43.7109375" style="2" customWidth="1"/>
    <col min="516" max="763" width="9.140625" style="2"/>
    <col min="764" max="764" width="6.7109375" style="2" customWidth="1"/>
    <col min="765" max="765" width="26.85546875" style="2" customWidth="1"/>
    <col min="766" max="766" width="0.7109375" style="2" customWidth="1"/>
    <col min="767" max="767" width="1" style="2" customWidth="1"/>
    <col min="768" max="768" width="6.7109375" style="2" customWidth="1"/>
    <col min="769" max="769" width="3.7109375" style="2" customWidth="1"/>
    <col min="770" max="770" width="11.42578125" style="2" customWidth="1"/>
    <col min="771" max="771" width="43.7109375" style="2" customWidth="1"/>
    <col min="772" max="1019" width="9.140625" style="2"/>
    <col min="1020" max="1020" width="6.7109375" style="2" customWidth="1"/>
    <col min="1021" max="1021" width="26.85546875" style="2" customWidth="1"/>
    <col min="1022" max="1022" width="0.7109375" style="2" customWidth="1"/>
    <col min="1023" max="1023" width="1" style="2" customWidth="1"/>
    <col min="1024" max="1024" width="6.7109375" style="2" customWidth="1"/>
    <col min="1025" max="1025" width="3.7109375" style="2" customWidth="1"/>
    <col min="1026" max="1026" width="11.42578125" style="2" customWidth="1"/>
    <col min="1027" max="1027" width="43.7109375" style="2" customWidth="1"/>
    <col min="1028" max="1275" width="9.140625" style="2"/>
    <col min="1276" max="1276" width="6.7109375" style="2" customWidth="1"/>
    <col min="1277" max="1277" width="26.85546875" style="2" customWidth="1"/>
    <col min="1278" max="1278" width="0.7109375" style="2" customWidth="1"/>
    <col min="1279" max="1279" width="1" style="2" customWidth="1"/>
    <col min="1280" max="1280" width="6.7109375" style="2" customWidth="1"/>
    <col min="1281" max="1281" width="3.7109375" style="2" customWidth="1"/>
    <col min="1282" max="1282" width="11.42578125" style="2" customWidth="1"/>
    <col min="1283" max="1283" width="43.7109375" style="2" customWidth="1"/>
    <col min="1284" max="1531" width="9.140625" style="2"/>
    <col min="1532" max="1532" width="6.7109375" style="2" customWidth="1"/>
    <col min="1533" max="1533" width="26.85546875" style="2" customWidth="1"/>
    <col min="1534" max="1534" width="0.7109375" style="2" customWidth="1"/>
    <col min="1535" max="1535" width="1" style="2" customWidth="1"/>
    <col min="1536" max="1536" width="6.7109375" style="2" customWidth="1"/>
    <col min="1537" max="1537" width="3.7109375" style="2" customWidth="1"/>
    <col min="1538" max="1538" width="11.42578125" style="2" customWidth="1"/>
    <col min="1539" max="1539" width="43.7109375" style="2" customWidth="1"/>
    <col min="1540" max="1787" width="9.140625" style="2"/>
    <col min="1788" max="1788" width="6.7109375" style="2" customWidth="1"/>
    <col min="1789" max="1789" width="26.85546875" style="2" customWidth="1"/>
    <col min="1790" max="1790" width="0.7109375" style="2" customWidth="1"/>
    <col min="1791" max="1791" width="1" style="2" customWidth="1"/>
    <col min="1792" max="1792" width="6.7109375" style="2" customWidth="1"/>
    <col min="1793" max="1793" width="3.7109375" style="2" customWidth="1"/>
    <col min="1794" max="1794" width="11.42578125" style="2" customWidth="1"/>
    <col min="1795" max="1795" width="43.7109375" style="2" customWidth="1"/>
    <col min="1796" max="2043" width="9.140625" style="2"/>
    <col min="2044" max="2044" width="6.7109375" style="2" customWidth="1"/>
    <col min="2045" max="2045" width="26.85546875" style="2" customWidth="1"/>
    <col min="2046" max="2046" width="0.7109375" style="2" customWidth="1"/>
    <col min="2047" max="2047" width="1" style="2" customWidth="1"/>
    <col min="2048" max="2048" width="6.7109375" style="2" customWidth="1"/>
    <col min="2049" max="2049" width="3.7109375" style="2" customWidth="1"/>
    <col min="2050" max="2050" width="11.42578125" style="2" customWidth="1"/>
    <col min="2051" max="2051" width="43.7109375" style="2" customWidth="1"/>
    <col min="2052" max="2299" width="9.140625" style="2"/>
    <col min="2300" max="2300" width="6.7109375" style="2" customWidth="1"/>
    <col min="2301" max="2301" width="26.85546875" style="2" customWidth="1"/>
    <col min="2302" max="2302" width="0.7109375" style="2" customWidth="1"/>
    <col min="2303" max="2303" width="1" style="2" customWidth="1"/>
    <col min="2304" max="2304" width="6.7109375" style="2" customWidth="1"/>
    <col min="2305" max="2305" width="3.7109375" style="2" customWidth="1"/>
    <col min="2306" max="2306" width="11.42578125" style="2" customWidth="1"/>
    <col min="2307" max="2307" width="43.7109375" style="2" customWidth="1"/>
    <col min="2308" max="2555" width="9.140625" style="2"/>
    <col min="2556" max="2556" width="6.7109375" style="2" customWidth="1"/>
    <col min="2557" max="2557" width="26.85546875" style="2" customWidth="1"/>
    <col min="2558" max="2558" width="0.7109375" style="2" customWidth="1"/>
    <col min="2559" max="2559" width="1" style="2" customWidth="1"/>
    <col min="2560" max="2560" width="6.7109375" style="2" customWidth="1"/>
    <col min="2561" max="2561" width="3.7109375" style="2" customWidth="1"/>
    <col min="2562" max="2562" width="11.42578125" style="2" customWidth="1"/>
    <col min="2563" max="2563" width="43.7109375" style="2" customWidth="1"/>
    <col min="2564" max="2811" width="9.140625" style="2"/>
    <col min="2812" max="2812" width="6.7109375" style="2" customWidth="1"/>
    <col min="2813" max="2813" width="26.85546875" style="2" customWidth="1"/>
    <col min="2814" max="2814" width="0.7109375" style="2" customWidth="1"/>
    <col min="2815" max="2815" width="1" style="2" customWidth="1"/>
    <col min="2816" max="2816" width="6.7109375" style="2" customWidth="1"/>
    <col min="2817" max="2817" width="3.7109375" style="2" customWidth="1"/>
    <col min="2818" max="2818" width="11.42578125" style="2" customWidth="1"/>
    <col min="2819" max="2819" width="43.7109375" style="2" customWidth="1"/>
    <col min="2820" max="3067" width="9.140625" style="2"/>
    <col min="3068" max="3068" width="6.7109375" style="2" customWidth="1"/>
    <col min="3069" max="3069" width="26.85546875" style="2" customWidth="1"/>
    <col min="3070" max="3070" width="0.7109375" style="2" customWidth="1"/>
    <col min="3071" max="3071" width="1" style="2" customWidth="1"/>
    <col min="3072" max="3072" width="6.7109375" style="2" customWidth="1"/>
    <col min="3073" max="3073" width="3.7109375" style="2" customWidth="1"/>
    <col min="3074" max="3074" width="11.42578125" style="2" customWidth="1"/>
    <col min="3075" max="3075" width="43.7109375" style="2" customWidth="1"/>
    <col min="3076" max="3323" width="9.140625" style="2"/>
    <col min="3324" max="3324" width="6.7109375" style="2" customWidth="1"/>
    <col min="3325" max="3325" width="26.85546875" style="2" customWidth="1"/>
    <col min="3326" max="3326" width="0.7109375" style="2" customWidth="1"/>
    <col min="3327" max="3327" width="1" style="2" customWidth="1"/>
    <col min="3328" max="3328" width="6.7109375" style="2" customWidth="1"/>
    <col min="3329" max="3329" width="3.7109375" style="2" customWidth="1"/>
    <col min="3330" max="3330" width="11.42578125" style="2" customWidth="1"/>
    <col min="3331" max="3331" width="43.7109375" style="2" customWidth="1"/>
    <col min="3332" max="3579" width="9.140625" style="2"/>
    <col min="3580" max="3580" width="6.7109375" style="2" customWidth="1"/>
    <col min="3581" max="3581" width="26.85546875" style="2" customWidth="1"/>
    <col min="3582" max="3582" width="0.7109375" style="2" customWidth="1"/>
    <col min="3583" max="3583" width="1" style="2" customWidth="1"/>
    <col min="3584" max="3584" width="6.7109375" style="2" customWidth="1"/>
    <col min="3585" max="3585" width="3.7109375" style="2" customWidth="1"/>
    <col min="3586" max="3586" width="11.42578125" style="2" customWidth="1"/>
    <col min="3587" max="3587" width="43.7109375" style="2" customWidth="1"/>
    <col min="3588" max="3835" width="9.140625" style="2"/>
    <col min="3836" max="3836" width="6.7109375" style="2" customWidth="1"/>
    <col min="3837" max="3837" width="26.85546875" style="2" customWidth="1"/>
    <col min="3838" max="3838" width="0.7109375" style="2" customWidth="1"/>
    <col min="3839" max="3839" width="1" style="2" customWidth="1"/>
    <col min="3840" max="3840" width="6.7109375" style="2" customWidth="1"/>
    <col min="3841" max="3841" width="3.7109375" style="2" customWidth="1"/>
    <col min="3842" max="3842" width="11.42578125" style="2" customWidth="1"/>
    <col min="3843" max="3843" width="43.7109375" style="2" customWidth="1"/>
    <col min="3844" max="4091" width="9.140625" style="2"/>
    <col min="4092" max="4092" width="6.7109375" style="2" customWidth="1"/>
    <col min="4093" max="4093" width="26.85546875" style="2" customWidth="1"/>
    <col min="4094" max="4094" width="0.7109375" style="2" customWidth="1"/>
    <col min="4095" max="4095" width="1" style="2" customWidth="1"/>
    <col min="4096" max="4096" width="6.7109375" style="2" customWidth="1"/>
    <col min="4097" max="4097" width="3.7109375" style="2" customWidth="1"/>
    <col min="4098" max="4098" width="11.42578125" style="2" customWidth="1"/>
    <col min="4099" max="4099" width="43.7109375" style="2" customWidth="1"/>
    <col min="4100" max="4347" width="9.140625" style="2"/>
    <col min="4348" max="4348" width="6.7109375" style="2" customWidth="1"/>
    <col min="4349" max="4349" width="26.85546875" style="2" customWidth="1"/>
    <col min="4350" max="4350" width="0.7109375" style="2" customWidth="1"/>
    <col min="4351" max="4351" width="1" style="2" customWidth="1"/>
    <col min="4352" max="4352" width="6.7109375" style="2" customWidth="1"/>
    <col min="4353" max="4353" width="3.7109375" style="2" customWidth="1"/>
    <col min="4354" max="4354" width="11.42578125" style="2" customWidth="1"/>
    <col min="4355" max="4355" width="43.7109375" style="2" customWidth="1"/>
    <col min="4356" max="4603" width="9.140625" style="2"/>
    <col min="4604" max="4604" width="6.7109375" style="2" customWidth="1"/>
    <col min="4605" max="4605" width="26.85546875" style="2" customWidth="1"/>
    <col min="4606" max="4606" width="0.7109375" style="2" customWidth="1"/>
    <col min="4607" max="4607" width="1" style="2" customWidth="1"/>
    <col min="4608" max="4608" width="6.7109375" style="2" customWidth="1"/>
    <col min="4609" max="4609" width="3.7109375" style="2" customWidth="1"/>
    <col min="4610" max="4610" width="11.42578125" style="2" customWidth="1"/>
    <col min="4611" max="4611" width="43.7109375" style="2" customWidth="1"/>
    <col min="4612" max="4859" width="9.140625" style="2"/>
    <col min="4860" max="4860" width="6.7109375" style="2" customWidth="1"/>
    <col min="4861" max="4861" width="26.85546875" style="2" customWidth="1"/>
    <col min="4862" max="4862" width="0.7109375" style="2" customWidth="1"/>
    <col min="4863" max="4863" width="1" style="2" customWidth="1"/>
    <col min="4864" max="4864" width="6.7109375" style="2" customWidth="1"/>
    <col min="4865" max="4865" width="3.7109375" style="2" customWidth="1"/>
    <col min="4866" max="4866" width="11.42578125" style="2" customWidth="1"/>
    <col min="4867" max="4867" width="43.7109375" style="2" customWidth="1"/>
    <col min="4868" max="5115" width="9.140625" style="2"/>
    <col min="5116" max="5116" width="6.7109375" style="2" customWidth="1"/>
    <col min="5117" max="5117" width="26.85546875" style="2" customWidth="1"/>
    <col min="5118" max="5118" width="0.7109375" style="2" customWidth="1"/>
    <col min="5119" max="5119" width="1" style="2" customWidth="1"/>
    <col min="5120" max="5120" width="6.7109375" style="2" customWidth="1"/>
    <col min="5121" max="5121" width="3.7109375" style="2" customWidth="1"/>
    <col min="5122" max="5122" width="11.42578125" style="2" customWidth="1"/>
    <col min="5123" max="5123" width="43.7109375" style="2" customWidth="1"/>
    <col min="5124" max="5371" width="9.140625" style="2"/>
    <col min="5372" max="5372" width="6.7109375" style="2" customWidth="1"/>
    <col min="5373" max="5373" width="26.85546875" style="2" customWidth="1"/>
    <col min="5374" max="5374" width="0.7109375" style="2" customWidth="1"/>
    <col min="5375" max="5375" width="1" style="2" customWidth="1"/>
    <col min="5376" max="5376" width="6.7109375" style="2" customWidth="1"/>
    <col min="5377" max="5377" width="3.7109375" style="2" customWidth="1"/>
    <col min="5378" max="5378" width="11.42578125" style="2" customWidth="1"/>
    <col min="5379" max="5379" width="43.7109375" style="2" customWidth="1"/>
    <col min="5380" max="5627" width="9.140625" style="2"/>
    <col min="5628" max="5628" width="6.7109375" style="2" customWidth="1"/>
    <col min="5629" max="5629" width="26.85546875" style="2" customWidth="1"/>
    <col min="5630" max="5630" width="0.7109375" style="2" customWidth="1"/>
    <col min="5631" max="5631" width="1" style="2" customWidth="1"/>
    <col min="5632" max="5632" width="6.7109375" style="2" customWidth="1"/>
    <col min="5633" max="5633" width="3.7109375" style="2" customWidth="1"/>
    <col min="5634" max="5634" width="11.42578125" style="2" customWidth="1"/>
    <col min="5635" max="5635" width="43.7109375" style="2" customWidth="1"/>
    <col min="5636" max="5883" width="9.140625" style="2"/>
    <col min="5884" max="5884" width="6.7109375" style="2" customWidth="1"/>
    <col min="5885" max="5885" width="26.85546875" style="2" customWidth="1"/>
    <col min="5886" max="5886" width="0.7109375" style="2" customWidth="1"/>
    <col min="5887" max="5887" width="1" style="2" customWidth="1"/>
    <col min="5888" max="5888" width="6.7109375" style="2" customWidth="1"/>
    <col min="5889" max="5889" width="3.7109375" style="2" customWidth="1"/>
    <col min="5890" max="5890" width="11.42578125" style="2" customWidth="1"/>
    <col min="5891" max="5891" width="43.7109375" style="2" customWidth="1"/>
    <col min="5892" max="6139" width="9.140625" style="2"/>
    <col min="6140" max="6140" width="6.7109375" style="2" customWidth="1"/>
    <col min="6141" max="6141" width="26.85546875" style="2" customWidth="1"/>
    <col min="6142" max="6142" width="0.7109375" style="2" customWidth="1"/>
    <col min="6143" max="6143" width="1" style="2" customWidth="1"/>
    <col min="6144" max="6144" width="6.7109375" style="2" customWidth="1"/>
    <col min="6145" max="6145" width="3.7109375" style="2" customWidth="1"/>
    <col min="6146" max="6146" width="11.42578125" style="2" customWidth="1"/>
    <col min="6147" max="6147" width="43.7109375" style="2" customWidth="1"/>
    <col min="6148" max="6395" width="9.140625" style="2"/>
    <col min="6396" max="6396" width="6.7109375" style="2" customWidth="1"/>
    <col min="6397" max="6397" width="26.85546875" style="2" customWidth="1"/>
    <col min="6398" max="6398" width="0.7109375" style="2" customWidth="1"/>
    <col min="6399" max="6399" width="1" style="2" customWidth="1"/>
    <col min="6400" max="6400" width="6.7109375" style="2" customWidth="1"/>
    <col min="6401" max="6401" width="3.7109375" style="2" customWidth="1"/>
    <col min="6402" max="6402" width="11.42578125" style="2" customWidth="1"/>
    <col min="6403" max="6403" width="43.7109375" style="2" customWidth="1"/>
    <col min="6404" max="6651" width="9.140625" style="2"/>
    <col min="6652" max="6652" width="6.7109375" style="2" customWidth="1"/>
    <col min="6653" max="6653" width="26.85546875" style="2" customWidth="1"/>
    <col min="6654" max="6654" width="0.7109375" style="2" customWidth="1"/>
    <col min="6655" max="6655" width="1" style="2" customWidth="1"/>
    <col min="6656" max="6656" width="6.7109375" style="2" customWidth="1"/>
    <col min="6657" max="6657" width="3.7109375" style="2" customWidth="1"/>
    <col min="6658" max="6658" width="11.42578125" style="2" customWidth="1"/>
    <col min="6659" max="6659" width="43.7109375" style="2" customWidth="1"/>
    <col min="6660" max="6907" width="9.140625" style="2"/>
    <col min="6908" max="6908" width="6.7109375" style="2" customWidth="1"/>
    <col min="6909" max="6909" width="26.85546875" style="2" customWidth="1"/>
    <col min="6910" max="6910" width="0.7109375" style="2" customWidth="1"/>
    <col min="6911" max="6911" width="1" style="2" customWidth="1"/>
    <col min="6912" max="6912" width="6.7109375" style="2" customWidth="1"/>
    <col min="6913" max="6913" width="3.7109375" style="2" customWidth="1"/>
    <col min="6914" max="6914" width="11.42578125" style="2" customWidth="1"/>
    <col min="6915" max="6915" width="43.7109375" style="2" customWidth="1"/>
    <col min="6916" max="7163" width="9.140625" style="2"/>
    <col min="7164" max="7164" width="6.7109375" style="2" customWidth="1"/>
    <col min="7165" max="7165" width="26.85546875" style="2" customWidth="1"/>
    <col min="7166" max="7166" width="0.7109375" style="2" customWidth="1"/>
    <col min="7167" max="7167" width="1" style="2" customWidth="1"/>
    <col min="7168" max="7168" width="6.7109375" style="2" customWidth="1"/>
    <col min="7169" max="7169" width="3.7109375" style="2" customWidth="1"/>
    <col min="7170" max="7170" width="11.42578125" style="2" customWidth="1"/>
    <col min="7171" max="7171" width="43.7109375" style="2" customWidth="1"/>
    <col min="7172" max="7419" width="9.140625" style="2"/>
    <col min="7420" max="7420" width="6.7109375" style="2" customWidth="1"/>
    <col min="7421" max="7421" width="26.85546875" style="2" customWidth="1"/>
    <col min="7422" max="7422" width="0.7109375" style="2" customWidth="1"/>
    <col min="7423" max="7423" width="1" style="2" customWidth="1"/>
    <col min="7424" max="7424" width="6.7109375" style="2" customWidth="1"/>
    <col min="7425" max="7425" width="3.7109375" style="2" customWidth="1"/>
    <col min="7426" max="7426" width="11.42578125" style="2" customWidth="1"/>
    <col min="7427" max="7427" width="43.7109375" style="2" customWidth="1"/>
    <col min="7428" max="7675" width="9.140625" style="2"/>
    <col min="7676" max="7676" width="6.7109375" style="2" customWidth="1"/>
    <col min="7677" max="7677" width="26.85546875" style="2" customWidth="1"/>
    <col min="7678" max="7678" width="0.7109375" style="2" customWidth="1"/>
    <col min="7679" max="7679" width="1" style="2" customWidth="1"/>
    <col min="7680" max="7680" width="6.7109375" style="2" customWidth="1"/>
    <col min="7681" max="7681" width="3.7109375" style="2" customWidth="1"/>
    <col min="7682" max="7682" width="11.42578125" style="2" customWidth="1"/>
    <col min="7683" max="7683" width="43.7109375" style="2" customWidth="1"/>
    <col min="7684" max="7931" width="9.140625" style="2"/>
    <col min="7932" max="7932" width="6.7109375" style="2" customWidth="1"/>
    <col min="7933" max="7933" width="26.85546875" style="2" customWidth="1"/>
    <col min="7934" max="7934" width="0.7109375" style="2" customWidth="1"/>
    <col min="7935" max="7935" width="1" style="2" customWidth="1"/>
    <col min="7936" max="7936" width="6.7109375" style="2" customWidth="1"/>
    <col min="7937" max="7937" width="3.7109375" style="2" customWidth="1"/>
    <col min="7938" max="7938" width="11.42578125" style="2" customWidth="1"/>
    <col min="7939" max="7939" width="43.7109375" style="2" customWidth="1"/>
    <col min="7940" max="8187" width="9.140625" style="2"/>
    <col min="8188" max="8188" width="6.7109375" style="2" customWidth="1"/>
    <col min="8189" max="8189" width="26.85546875" style="2" customWidth="1"/>
    <col min="8190" max="8190" width="0.7109375" style="2" customWidth="1"/>
    <col min="8191" max="8191" width="1" style="2" customWidth="1"/>
    <col min="8192" max="8192" width="6.7109375" style="2" customWidth="1"/>
    <col min="8193" max="8193" width="3.7109375" style="2" customWidth="1"/>
    <col min="8194" max="8194" width="11.42578125" style="2" customWidth="1"/>
    <col min="8195" max="8195" width="43.7109375" style="2" customWidth="1"/>
    <col min="8196" max="8443" width="9.140625" style="2"/>
    <col min="8444" max="8444" width="6.7109375" style="2" customWidth="1"/>
    <col min="8445" max="8445" width="26.85546875" style="2" customWidth="1"/>
    <col min="8446" max="8446" width="0.7109375" style="2" customWidth="1"/>
    <col min="8447" max="8447" width="1" style="2" customWidth="1"/>
    <col min="8448" max="8448" width="6.7109375" style="2" customWidth="1"/>
    <col min="8449" max="8449" width="3.7109375" style="2" customWidth="1"/>
    <col min="8450" max="8450" width="11.42578125" style="2" customWidth="1"/>
    <col min="8451" max="8451" width="43.7109375" style="2" customWidth="1"/>
    <col min="8452" max="8699" width="9.140625" style="2"/>
    <col min="8700" max="8700" width="6.7109375" style="2" customWidth="1"/>
    <col min="8701" max="8701" width="26.85546875" style="2" customWidth="1"/>
    <col min="8702" max="8702" width="0.7109375" style="2" customWidth="1"/>
    <col min="8703" max="8703" width="1" style="2" customWidth="1"/>
    <col min="8704" max="8704" width="6.7109375" style="2" customWidth="1"/>
    <col min="8705" max="8705" width="3.7109375" style="2" customWidth="1"/>
    <col min="8706" max="8706" width="11.42578125" style="2" customWidth="1"/>
    <col min="8707" max="8707" width="43.7109375" style="2" customWidth="1"/>
    <col min="8708" max="8955" width="9.140625" style="2"/>
    <col min="8956" max="8956" width="6.7109375" style="2" customWidth="1"/>
    <col min="8957" max="8957" width="26.85546875" style="2" customWidth="1"/>
    <col min="8958" max="8958" width="0.7109375" style="2" customWidth="1"/>
    <col min="8959" max="8959" width="1" style="2" customWidth="1"/>
    <col min="8960" max="8960" width="6.7109375" style="2" customWidth="1"/>
    <col min="8961" max="8961" width="3.7109375" style="2" customWidth="1"/>
    <col min="8962" max="8962" width="11.42578125" style="2" customWidth="1"/>
    <col min="8963" max="8963" width="43.7109375" style="2" customWidth="1"/>
    <col min="8964" max="9211" width="9.140625" style="2"/>
    <col min="9212" max="9212" width="6.7109375" style="2" customWidth="1"/>
    <col min="9213" max="9213" width="26.85546875" style="2" customWidth="1"/>
    <col min="9214" max="9214" width="0.7109375" style="2" customWidth="1"/>
    <col min="9215" max="9215" width="1" style="2" customWidth="1"/>
    <col min="9216" max="9216" width="6.7109375" style="2" customWidth="1"/>
    <col min="9217" max="9217" width="3.7109375" style="2" customWidth="1"/>
    <col min="9218" max="9218" width="11.42578125" style="2" customWidth="1"/>
    <col min="9219" max="9219" width="43.7109375" style="2" customWidth="1"/>
    <col min="9220" max="9467" width="9.140625" style="2"/>
    <col min="9468" max="9468" width="6.7109375" style="2" customWidth="1"/>
    <col min="9469" max="9469" width="26.85546875" style="2" customWidth="1"/>
    <col min="9470" max="9470" width="0.7109375" style="2" customWidth="1"/>
    <col min="9471" max="9471" width="1" style="2" customWidth="1"/>
    <col min="9472" max="9472" width="6.7109375" style="2" customWidth="1"/>
    <col min="9473" max="9473" width="3.7109375" style="2" customWidth="1"/>
    <col min="9474" max="9474" width="11.42578125" style="2" customWidth="1"/>
    <col min="9475" max="9475" width="43.7109375" style="2" customWidth="1"/>
    <col min="9476" max="9723" width="9.140625" style="2"/>
    <col min="9724" max="9724" width="6.7109375" style="2" customWidth="1"/>
    <col min="9725" max="9725" width="26.85546875" style="2" customWidth="1"/>
    <col min="9726" max="9726" width="0.7109375" style="2" customWidth="1"/>
    <col min="9727" max="9727" width="1" style="2" customWidth="1"/>
    <col min="9728" max="9728" width="6.7109375" style="2" customWidth="1"/>
    <col min="9729" max="9729" width="3.7109375" style="2" customWidth="1"/>
    <col min="9730" max="9730" width="11.42578125" style="2" customWidth="1"/>
    <col min="9731" max="9731" width="43.7109375" style="2" customWidth="1"/>
    <col min="9732" max="9979" width="9.140625" style="2"/>
    <col min="9980" max="9980" width="6.7109375" style="2" customWidth="1"/>
    <col min="9981" max="9981" width="26.85546875" style="2" customWidth="1"/>
    <col min="9982" max="9982" width="0.7109375" style="2" customWidth="1"/>
    <col min="9983" max="9983" width="1" style="2" customWidth="1"/>
    <col min="9984" max="9984" width="6.7109375" style="2" customWidth="1"/>
    <col min="9985" max="9985" width="3.7109375" style="2" customWidth="1"/>
    <col min="9986" max="9986" width="11.42578125" style="2" customWidth="1"/>
    <col min="9987" max="9987" width="43.7109375" style="2" customWidth="1"/>
    <col min="9988" max="10235" width="9.140625" style="2"/>
    <col min="10236" max="10236" width="6.7109375" style="2" customWidth="1"/>
    <col min="10237" max="10237" width="26.85546875" style="2" customWidth="1"/>
    <col min="10238" max="10238" width="0.7109375" style="2" customWidth="1"/>
    <col min="10239" max="10239" width="1" style="2" customWidth="1"/>
    <col min="10240" max="10240" width="6.7109375" style="2" customWidth="1"/>
    <col min="10241" max="10241" width="3.7109375" style="2" customWidth="1"/>
    <col min="10242" max="10242" width="11.42578125" style="2" customWidth="1"/>
    <col min="10243" max="10243" width="43.7109375" style="2" customWidth="1"/>
    <col min="10244" max="10491" width="9.140625" style="2"/>
    <col min="10492" max="10492" width="6.7109375" style="2" customWidth="1"/>
    <col min="10493" max="10493" width="26.85546875" style="2" customWidth="1"/>
    <col min="10494" max="10494" width="0.7109375" style="2" customWidth="1"/>
    <col min="10495" max="10495" width="1" style="2" customWidth="1"/>
    <col min="10496" max="10496" width="6.7109375" style="2" customWidth="1"/>
    <col min="10497" max="10497" width="3.7109375" style="2" customWidth="1"/>
    <col min="10498" max="10498" width="11.42578125" style="2" customWidth="1"/>
    <col min="10499" max="10499" width="43.7109375" style="2" customWidth="1"/>
    <col min="10500" max="10747" width="9.140625" style="2"/>
    <col min="10748" max="10748" width="6.7109375" style="2" customWidth="1"/>
    <col min="10749" max="10749" width="26.85546875" style="2" customWidth="1"/>
    <col min="10750" max="10750" width="0.7109375" style="2" customWidth="1"/>
    <col min="10751" max="10751" width="1" style="2" customWidth="1"/>
    <col min="10752" max="10752" width="6.7109375" style="2" customWidth="1"/>
    <col min="10753" max="10753" width="3.7109375" style="2" customWidth="1"/>
    <col min="10754" max="10754" width="11.42578125" style="2" customWidth="1"/>
    <col min="10755" max="10755" width="43.7109375" style="2" customWidth="1"/>
    <col min="10756" max="11003" width="9.140625" style="2"/>
    <col min="11004" max="11004" width="6.7109375" style="2" customWidth="1"/>
    <col min="11005" max="11005" width="26.85546875" style="2" customWidth="1"/>
    <col min="11006" max="11006" width="0.7109375" style="2" customWidth="1"/>
    <col min="11007" max="11007" width="1" style="2" customWidth="1"/>
    <col min="11008" max="11008" width="6.7109375" style="2" customWidth="1"/>
    <col min="11009" max="11009" width="3.7109375" style="2" customWidth="1"/>
    <col min="11010" max="11010" width="11.42578125" style="2" customWidth="1"/>
    <col min="11011" max="11011" width="43.7109375" style="2" customWidth="1"/>
    <col min="11012" max="11259" width="9.140625" style="2"/>
    <col min="11260" max="11260" width="6.7109375" style="2" customWidth="1"/>
    <col min="11261" max="11261" width="26.85546875" style="2" customWidth="1"/>
    <col min="11262" max="11262" width="0.7109375" style="2" customWidth="1"/>
    <col min="11263" max="11263" width="1" style="2" customWidth="1"/>
    <col min="11264" max="11264" width="6.7109375" style="2" customWidth="1"/>
    <col min="11265" max="11265" width="3.7109375" style="2" customWidth="1"/>
    <col min="11266" max="11266" width="11.42578125" style="2" customWidth="1"/>
    <col min="11267" max="11267" width="43.7109375" style="2" customWidth="1"/>
    <col min="11268" max="11515" width="9.140625" style="2"/>
    <col min="11516" max="11516" width="6.7109375" style="2" customWidth="1"/>
    <col min="11517" max="11517" width="26.85546875" style="2" customWidth="1"/>
    <col min="11518" max="11518" width="0.7109375" style="2" customWidth="1"/>
    <col min="11519" max="11519" width="1" style="2" customWidth="1"/>
    <col min="11520" max="11520" width="6.7109375" style="2" customWidth="1"/>
    <col min="11521" max="11521" width="3.7109375" style="2" customWidth="1"/>
    <col min="11522" max="11522" width="11.42578125" style="2" customWidth="1"/>
    <col min="11523" max="11523" width="43.7109375" style="2" customWidth="1"/>
    <col min="11524" max="11771" width="9.140625" style="2"/>
    <col min="11772" max="11772" width="6.7109375" style="2" customWidth="1"/>
    <col min="11773" max="11773" width="26.85546875" style="2" customWidth="1"/>
    <col min="11774" max="11774" width="0.7109375" style="2" customWidth="1"/>
    <col min="11775" max="11775" width="1" style="2" customWidth="1"/>
    <col min="11776" max="11776" width="6.7109375" style="2" customWidth="1"/>
    <col min="11777" max="11777" width="3.7109375" style="2" customWidth="1"/>
    <col min="11778" max="11778" width="11.42578125" style="2" customWidth="1"/>
    <col min="11779" max="11779" width="43.7109375" style="2" customWidth="1"/>
    <col min="11780" max="12027" width="9.140625" style="2"/>
    <col min="12028" max="12028" width="6.7109375" style="2" customWidth="1"/>
    <col min="12029" max="12029" width="26.85546875" style="2" customWidth="1"/>
    <col min="12030" max="12030" width="0.7109375" style="2" customWidth="1"/>
    <col min="12031" max="12031" width="1" style="2" customWidth="1"/>
    <col min="12032" max="12032" width="6.7109375" style="2" customWidth="1"/>
    <col min="12033" max="12033" width="3.7109375" style="2" customWidth="1"/>
    <col min="12034" max="12034" width="11.42578125" style="2" customWidth="1"/>
    <col min="12035" max="12035" width="43.7109375" style="2" customWidth="1"/>
    <col min="12036" max="12283" width="9.140625" style="2"/>
    <col min="12284" max="12284" width="6.7109375" style="2" customWidth="1"/>
    <col min="12285" max="12285" width="26.85546875" style="2" customWidth="1"/>
    <col min="12286" max="12286" width="0.7109375" style="2" customWidth="1"/>
    <col min="12287" max="12287" width="1" style="2" customWidth="1"/>
    <col min="12288" max="12288" width="6.7109375" style="2" customWidth="1"/>
    <col min="12289" max="12289" width="3.7109375" style="2" customWidth="1"/>
    <col min="12290" max="12290" width="11.42578125" style="2" customWidth="1"/>
    <col min="12291" max="12291" width="43.7109375" style="2" customWidth="1"/>
    <col min="12292" max="12539" width="9.140625" style="2"/>
    <col min="12540" max="12540" width="6.7109375" style="2" customWidth="1"/>
    <col min="12541" max="12541" width="26.85546875" style="2" customWidth="1"/>
    <col min="12542" max="12542" width="0.7109375" style="2" customWidth="1"/>
    <col min="12543" max="12543" width="1" style="2" customWidth="1"/>
    <col min="12544" max="12544" width="6.7109375" style="2" customWidth="1"/>
    <col min="12545" max="12545" width="3.7109375" style="2" customWidth="1"/>
    <col min="12546" max="12546" width="11.42578125" style="2" customWidth="1"/>
    <col min="12547" max="12547" width="43.7109375" style="2" customWidth="1"/>
    <col min="12548" max="12795" width="9.140625" style="2"/>
    <col min="12796" max="12796" width="6.7109375" style="2" customWidth="1"/>
    <col min="12797" max="12797" width="26.85546875" style="2" customWidth="1"/>
    <col min="12798" max="12798" width="0.7109375" style="2" customWidth="1"/>
    <col min="12799" max="12799" width="1" style="2" customWidth="1"/>
    <col min="12800" max="12800" width="6.7109375" style="2" customWidth="1"/>
    <col min="12801" max="12801" width="3.7109375" style="2" customWidth="1"/>
    <col min="12802" max="12802" width="11.42578125" style="2" customWidth="1"/>
    <col min="12803" max="12803" width="43.7109375" style="2" customWidth="1"/>
    <col min="12804" max="13051" width="9.140625" style="2"/>
    <col min="13052" max="13052" width="6.7109375" style="2" customWidth="1"/>
    <col min="13053" max="13053" width="26.85546875" style="2" customWidth="1"/>
    <col min="13054" max="13054" width="0.7109375" style="2" customWidth="1"/>
    <col min="13055" max="13055" width="1" style="2" customWidth="1"/>
    <col min="13056" max="13056" width="6.7109375" style="2" customWidth="1"/>
    <col min="13057" max="13057" width="3.7109375" style="2" customWidth="1"/>
    <col min="13058" max="13058" width="11.42578125" style="2" customWidth="1"/>
    <col min="13059" max="13059" width="43.7109375" style="2" customWidth="1"/>
    <col min="13060" max="13307" width="9.140625" style="2"/>
    <col min="13308" max="13308" width="6.7109375" style="2" customWidth="1"/>
    <col min="13309" max="13309" width="26.85546875" style="2" customWidth="1"/>
    <col min="13310" max="13310" width="0.7109375" style="2" customWidth="1"/>
    <col min="13311" max="13311" width="1" style="2" customWidth="1"/>
    <col min="13312" max="13312" width="6.7109375" style="2" customWidth="1"/>
    <col min="13313" max="13313" width="3.7109375" style="2" customWidth="1"/>
    <col min="13314" max="13314" width="11.42578125" style="2" customWidth="1"/>
    <col min="13315" max="13315" width="43.7109375" style="2" customWidth="1"/>
    <col min="13316" max="13563" width="9.140625" style="2"/>
    <col min="13564" max="13564" width="6.7109375" style="2" customWidth="1"/>
    <col min="13565" max="13565" width="26.85546875" style="2" customWidth="1"/>
    <col min="13566" max="13566" width="0.7109375" style="2" customWidth="1"/>
    <col min="13567" max="13567" width="1" style="2" customWidth="1"/>
    <col min="13568" max="13568" width="6.7109375" style="2" customWidth="1"/>
    <col min="13569" max="13569" width="3.7109375" style="2" customWidth="1"/>
    <col min="13570" max="13570" width="11.42578125" style="2" customWidth="1"/>
    <col min="13571" max="13571" width="43.7109375" style="2" customWidth="1"/>
    <col min="13572" max="13819" width="9.140625" style="2"/>
    <col min="13820" max="13820" width="6.7109375" style="2" customWidth="1"/>
    <col min="13821" max="13821" width="26.85546875" style="2" customWidth="1"/>
    <col min="13822" max="13822" width="0.7109375" style="2" customWidth="1"/>
    <col min="13823" max="13823" width="1" style="2" customWidth="1"/>
    <col min="13824" max="13824" width="6.7109375" style="2" customWidth="1"/>
    <col min="13825" max="13825" width="3.7109375" style="2" customWidth="1"/>
    <col min="13826" max="13826" width="11.42578125" style="2" customWidth="1"/>
    <col min="13827" max="13827" width="43.7109375" style="2" customWidth="1"/>
    <col min="13828" max="14075" width="9.140625" style="2"/>
    <col min="14076" max="14076" width="6.7109375" style="2" customWidth="1"/>
    <col min="14077" max="14077" width="26.85546875" style="2" customWidth="1"/>
    <col min="14078" max="14078" width="0.7109375" style="2" customWidth="1"/>
    <col min="14079" max="14079" width="1" style="2" customWidth="1"/>
    <col min="14080" max="14080" width="6.7109375" style="2" customWidth="1"/>
    <col min="14081" max="14081" width="3.7109375" style="2" customWidth="1"/>
    <col min="14082" max="14082" width="11.42578125" style="2" customWidth="1"/>
    <col min="14083" max="14083" width="43.7109375" style="2" customWidth="1"/>
    <col min="14084" max="14331" width="9.140625" style="2"/>
    <col min="14332" max="14332" width="6.7109375" style="2" customWidth="1"/>
    <col min="14333" max="14333" width="26.85546875" style="2" customWidth="1"/>
    <col min="14334" max="14334" width="0.7109375" style="2" customWidth="1"/>
    <col min="14335" max="14335" width="1" style="2" customWidth="1"/>
    <col min="14336" max="14336" width="6.7109375" style="2" customWidth="1"/>
    <col min="14337" max="14337" width="3.7109375" style="2" customWidth="1"/>
    <col min="14338" max="14338" width="11.42578125" style="2" customWidth="1"/>
    <col min="14339" max="14339" width="43.7109375" style="2" customWidth="1"/>
    <col min="14340" max="14587" width="9.140625" style="2"/>
    <col min="14588" max="14588" width="6.7109375" style="2" customWidth="1"/>
    <col min="14589" max="14589" width="26.85546875" style="2" customWidth="1"/>
    <col min="14590" max="14590" width="0.7109375" style="2" customWidth="1"/>
    <col min="14591" max="14591" width="1" style="2" customWidth="1"/>
    <col min="14592" max="14592" width="6.7109375" style="2" customWidth="1"/>
    <col min="14593" max="14593" width="3.7109375" style="2" customWidth="1"/>
    <col min="14594" max="14594" width="11.42578125" style="2" customWidth="1"/>
    <col min="14595" max="14595" width="43.7109375" style="2" customWidth="1"/>
    <col min="14596" max="14843" width="9.140625" style="2"/>
    <col min="14844" max="14844" width="6.7109375" style="2" customWidth="1"/>
    <col min="14845" max="14845" width="26.85546875" style="2" customWidth="1"/>
    <col min="14846" max="14846" width="0.7109375" style="2" customWidth="1"/>
    <col min="14847" max="14847" width="1" style="2" customWidth="1"/>
    <col min="14848" max="14848" width="6.7109375" style="2" customWidth="1"/>
    <col min="14849" max="14849" width="3.7109375" style="2" customWidth="1"/>
    <col min="14850" max="14850" width="11.42578125" style="2" customWidth="1"/>
    <col min="14851" max="14851" width="43.7109375" style="2" customWidth="1"/>
    <col min="14852" max="15099" width="9.140625" style="2"/>
    <col min="15100" max="15100" width="6.7109375" style="2" customWidth="1"/>
    <col min="15101" max="15101" width="26.85546875" style="2" customWidth="1"/>
    <col min="15102" max="15102" width="0.7109375" style="2" customWidth="1"/>
    <col min="15103" max="15103" width="1" style="2" customWidth="1"/>
    <col min="15104" max="15104" width="6.7109375" style="2" customWidth="1"/>
    <col min="15105" max="15105" width="3.7109375" style="2" customWidth="1"/>
    <col min="15106" max="15106" width="11.42578125" style="2" customWidth="1"/>
    <col min="15107" max="15107" width="43.7109375" style="2" customWidth="1"/>
    <col min="15108" max="15355" width="9.140625" style="2"/>
    <col min="15356" max="15356" width="6.7109375" style="2" customWidth="1"/>
    <col min="15357" max="15357" width="26.85546875" style="2" customWidth="1"/>
    <col min="15358" max="15358" width="0.7109375" style="2" customWidth="1"/>
    <col min="15359" max="15359" width="1" style="2" customWidth="1"/>
    <col min="15360" max="15360" width="6.7109375" style="2" customWidth="1"/>
    <col min="15361" max="15361" width="3.7109375" style="2" customWidth="1"/>
    <col min="15362" max="15362" width="11.42578125" style="2" customWidth="1"/>
    <col min="15363" max="15363" width="43.7109375" style="2" customWidth="1"/>
    <col min="15364" max="15611" width="9.140625" style="2"/>
    <col min="15612" max="15612" width="6.7109375" style="2" customWidth="1"/>
    <col min="15613" max="15613" width="26.85546875" style="2" customWidth="1"/>
    <col min="15614" max="15614" width="0.7109375" style="2" customWidth="1"/>
    <col min="15615" max="15615" width="1" style="2" customWidth="1"/>
    <col min="15616" max="15616" width="6.7109375" style="2" customWidth="1"/>
    <col min="15617" max="15617" width="3.7109375" style="2" customWidth="1"/>
    <col min="15618" max="15618" width="11.42578125" style="2" customWidth="1"/>
    <col min="15619" max="15619" width="43.7109375" style="2" customWidth="1"/>
    <col min="15620" max="15867" width="9.140625" style="2"/>
    <col min="15868" max="15868" width="6.7109375" style="2" customWidth="1"/>
    <col min="15869" max="15869" width="26.85546875" style="2" customWidth="1"/>
    <col min="15870" max="15870" width="0.7109375" style="2" customWidth="1"/>
    <col min="15871" max="15871" width="1" style="2" customWidth="1"/>
    <col min="15872" max="15872" width="6.7109375" style="2" customWidth="1"/>
    <col min="15873" max="15873" width="3.7109375" style="2" customWidth="1"/>
    <col min="15874" max="15874" width="11.42578125" style="2" customWidth="1"/>
    <col min="15875" max="15875" width="43.7109375" style="2" customWidth="1"/>
    <col min="15876" max="16123" width="9.140625" style="2"/>
    <col min="16124" max="16124" width="6.7109375" style="2" customWidth="1"/>
    <col min="16125" max="16125" width="26.85546875" style="2" customWidth="1"/>
    <col min="16126" max="16126" width="0.7109375" style="2" customWidth="1"/>
    <col min="16127" max="16127" width="1" style="2" customWidth="1"/>
    <col min="16128" max="16128" width="6.7109375" style="2" customWidth="1"/>
    <col min="16129" max="16129" width="3.7109375" style="2" customWidth="1"/>
    <col min="16130" max="16130" width="11.42578125" style="2" customWidth="1"/>
    <col min="16131" max="16131" width="43.7109375" style="2" customWidth="1"/>
    <col min="16132" max="16384" width="9.140625" style="2"/>
  </cols>
  <sheetData>
    <row r="1" spans="1:3" ht="13.5" thickBot="1"/>
    <row r="2" spans="1:3">
      <c r="A2" s="29" t="s">
        <v>691</v>
      </c>
      <c r="B2" s="30" t="s">
        <v>31</v>
      </c>
      <c r="C2" s="31" t="s">
        <v>137</v>
      </c>
    </row>
    <row r="3" spans="1:3">
      <c r="A3" s="41" t="s">
        <v>524</v>
      </c>
      <c r="B3" s="33">
        <f>B68</f>
        <v>57153</v>
      </c>
      <c r="C3" s="32">
        <f t="shared" ref="C3:C10" si="0">B3/$B$3</f>
        <v>1</v>
      </c>
    </row>
    <row r="4" spans="1:3">
      <c r="A4" s="41" t="s">
        <v>1142</v>
      </c>
      <c r="B4" s="110">
        <f>B5+B6</f>
        <v>11755</v>
      </c>
      <c r="C4" s="32">
        <f>B4/B3</f>
        <v>0.20567599251132923</v>
      </c>
    </row>
    <row r="5" spans="1:3">
      <c r="A5" s="42" t="s">
        <v>690</v>
      </c>
      <c r="B5" s="33">
        <f>B69</f>
        <v>3348</v>
      </c>
      <c r="C5" s="32">
        <f t="shared" si="0"/>
        <v>5.8579602120623589E-2</v>
      </c>
    </row>
    <row r="6" spans="1:3">
      <c r="A6" s="42" t="s">
        <v>685</v>
      </c>
      <c r="B6" s="33">
        <f>SUM(B70:B72)</f>
        <v>8407</v>
      </c>
      <c r="C6" s="32">
        <f t="shared" si="0"/>
        <v>0.14709639039070566</v>
      </c>
    </row>
    <row r="7" spans="1:3">
      <c r="A7" s="42" t="s">
        <v>686</v>
      </c>
      <c r="B7" s="33">
        <f>SUM(B73:B76)</f>
        <v>4832</v>
      </c>
      <c r="C7" s="32">
        <f t="shared" si="0"/>
        <v>8.4544993263695689E-2</v>
      </c>
    </row>
    <row r="8" spans="1:3">
      <c r="A8" s="42" t="s">
        <v>687</v>
      </c>
      <c r="B8" s="33">
        <f>SUM(B77:B79)</f>
        <v>12896</v>
      </c>
      <c r="C8" s="32">
        <f t="shared" si="0"/>
        <v>0.22563994890906863</v>
      </c>
    </row>
    <row r="9" spans="1:3">
      <c r="A9" s="42" t="s">
        <v>688</v>
      </c>
      <c r="B9" s="33">
        <f>SUM(B80:B83)</f>
        <v>15198</v>
      </c>
      <c r="C9" s="32">
        <f t="shared" si="0"/>
        <v>0.26591779959057266</v>
      </c>
    </row>
    <row r="10" spans="1:3" ht="13.5" thickBot="1">
      <c r="A10" s="43" t="s">
        <v>689</v>
      </c>
      <c r="B10" s="34">
        <f>SUM(B84:B91)</f>
        <v>12472</v>
      </c>
      <c r="C10" s="32">
        <f t="shared" si="0"/>
        <v>0.21822126572533376</v>
      </c>
    </row>
    <row r="14" spans="1:3" ht="12.75" customHeight="1">
      <c r="A14" s="19" t="s">
        <v>28</v>
      </c>
      <c r="B14" s="15"/>
      <c r="C14" s="5"/>
    </row>
    <row r="15" spans="1:3" ht="12.75" customHeight="1">
      <c r="A15" s="18" t="s">
        <v>29</v>
      </c>
      <c r="B15" s="16"/>
      <c r="C15" s="5"/>
    </row>
    <row r="16" spans="1:3" ht="12" customHeight="1">
      <c r="A16" s="17" t="s">
        <v>30</v>
      </c>
      <c r="B16" s="12" t="s">
        <v>859</v>
      </c>
      <c r="C16" s="11"/>
    </row>
    <row r="17" spans="1:6" ht="12" customHeight="1">
      <c r="A17" s="3"/>
      <c r="B17" s="9" t="s">
        <v>31</v>
      </c>
      <c r="C17" s="6" t="s">
        <v>32</v>
      </c>
    </row>
    <row r="18" spans="1:6" ht="12" customHeight="1">
      <c r="A18" s="9" t="s">
        <v>33</v>
      </c>
      <c r="B18" s="65">
        <v>57153</v>
      </c>
      <c r="C18" s="52" t="s">
        <v>823</v>
      </c>
    </row>
    <row r="19" spans="1:6" ht="12" customHeight="1">
      <c r="A19" s="9" t="s">
        <v>34</v>
      </c>
      <c r="B19" s="65">
        <v>27661</v>
      </c>
      <c r="C19" s="52" t="s">
        <v>842</v>
      </c>
    </row>
    <row r="20" spans="1:6" ht="12" customHeight="1">
      <c r="A20" s="9" t="s">
        <v>35</v>
      </c>
      <c r="B20" s="65">
        <v>1737</v>
      </c>
      <c r="C20" s="52" t="s">
        <v>843</v>
      </c>
    </row>
    <row r="21" spans="1:6" ht="12" customHeight="1">
      <c r="A21" s="9" t="s">
        <v>36</v>
      </c>
      <c r="B21" s="65">
        <v>1484</v>
      </c>
      <c r="C21" s="52" t="s">
        <v>792</v>
      </c>
    </row>
    <row r="22" spans="1:6" ht="12" customHeight="1">
      <c r="A22" s="9" t="s">
        <v>37</v>
      </c>
      <c r="B22" s="65">
        <v>2026</v>
      </c>
      <c r="C22" s="52" t="s">
        <v>844</v>
      </c>
    </row>
    <row r="23" spans="1:6" ht="12" customHeight="1">
      <c r="A23" s="9" t="s">
        <v>38</v>
      </c>
      <c r="B23" s="66">
        <v>804</v>
      </c>
      <c r="C23" s="52" t="s">
        <v>739</v>
      </c>
    </row>
    <row r="24" spans="1:6" ht="12" customHeight="1">
      <c r="A24" s="9" t="s">
        <v>39</v>
      </c>
      <c r="B24" s="66">
        <v>505</v>
      </c>
      <c r="C24" s="52" t="s">
        <v>845</v>
      </c>
    </row>
    <row r="25" spans="1:6" ht="12" customHeight="1">
      <c r="A25" s="9" t="s">
        <v>40</v>
      </c>
      <c r="B25" s="66">
        <v>245</v>
      </c>
      <c r="C25" s="52" t="s">
        <v>845</v>
      </c>
    </row>
    <row r="26" spans="1:6" ht="12" customHeight="1">
      <c r="A26" s="9" t="s">
        <v>41</v>
      </c>
      <c r="B26" s="66">
        <v>215</v>
      </c>
      <c r="C26" s="52" t="s">
        <v>846</v>
      </c>
      <c r="E26"/>
      <c r="F26"/>
    </row>
    <row r="27" spans="1:6" ht="12" customHeight="1">
      <c r="A27" s="9" t="s">
        <v>42</v>
      </c>
      <c r="B27" s="65">
        <v>1445</v>
      </c>
      <c r="C27" s="52" t="s">
        <v>816</v>
      </c>
      <c r="E27"/>
      <c r="F27"/>
    </row>
    <row r="28" spans="1:6" ht="12" customHeight="1">
      <c r="A28" s="9" t="s">
        <v>44</v>
      </c>
      <c r="B28" s="65">
        <v>2583</v>
      </c>
      <c r="C28" s="52" t="s">
        <v>847</v>
      </c>
      <c r="E28"/>
      <c r="F28"/>
    </row>
    <row r="29" spans="1:6" ht="12" customHeight="1">
      <c r="A29" s="9" t="s">
        <v>45</v>
      </c>
      <c r="B29" s="65">
        <v>2055</v>
      </c>
      <c r="C29" s="52" t="s">
        <v>848</v>
      </c>
      <c r="E29"/>
      <c r="F29"/>
    </row>
    <row r="30" spans="1:6" ht="12" customHeight="1">
      <c r="A30" s="9" t="s">
        <v>47</v>
      </c>
      <c r="B30" s="65">
        <v>1951</v>
      </c>
      <c r="C30" s="52" t="s">
        <v>819</v>
      </c>
      <c r="E30"/>
      <c r="F30"/>
    </row>
    <row r="31" spans="1:6" ht="12" customHeight="1">
      <c r="A31" s="9" t="s">
        <v>48</v>
      </c>
      <c r="B31" s="65">
        <v>2178</v>
      </c>
      <c r="C31" s="52" t="s">
        <v>433</v>
      </c>
      <c r="E31"/>
      <c r="F31"/>
    </row>
    <row r="32" spans="1:6" ht="12" customHeight="1">
      <c r="A32" s="9" t="s">
        <v>49</v>
      </c>
      <c r="B32" s="65">
        <v>1780</v>
      </c>
      <c r="C32" s="52" t="s">
        <v>798</v>
      </c>
      <c r="E32"/>
      <c r="F32"/>
    </row>
    <row r="33" spans="1:6" ht="12" customHeight="1">
      <c r="A33" s="9" t="s">
        <v>50</v>
      </c>
      <c r="B33" s="65">
        <v>1955</v>
      </c>
      <c r="C33" s="52" t="s">
        <v>398</v>
      </c>
      <c r="E33"/>
      <c r="F33"/>
    </row>
    <row r="34" spans="1:6" ht="12" customHeight="1">
      <c r="A34" s="9" t="s">
        <v>51</v>
      </c>
      <c r="B34" s="65">
        <v>1564</v>
      </c>
      <c r="C34" s="52" t="s">
        <v>849</v>
      </c>
      <c r="E34"/>
      <c r="F34"/>
    </row>
    <row r="35" spans="1:6" ht="12" customHeight="1">
      <c r="A35" s="9" t="s">
        <v>52</v>
      </c>
      <c r="B35" s="66">
        <v>677</v>
      </c>
      <c r="C35" s="52" t="s">
        <v>850</v>
      </c>
      <c r="E35"/>
      <c r="F35"/>
    </row>
    <row r="36" spans="1:6" ht="12" customHeight="1">
      <c r="A36" s="9" t="s">
        <v>54</v>
      </c>
      <c r="B36" s="66">
        <v>860</v>
      </c>
      <c r="C36" s="52" t="s">
        <v>87</v>
      </c>
      <c r="E36"/>
      <c r="F36"/>
    </row>
    <row r="37" spans="1:6" ht="12" customHeight="1">
      <c r="A37" s="9" t="s">
        <v>55</v>
      </c>
      <c r="B37" s="66">
        <v>541</v>
      </c>
      <c r="C37" s="52" t="s">
        <v>790</v>
      </c>
      <c r="E37"/>
      <c r="F37"/>
    </row>
    <row r="38" spans="1:6" ht="12" customHeight="1">
      <c r="A38" s="9" t="s">
        <v>57</v>
      </c>
      <c r="B38" s="66">
        <v>760</v>
      </c>
      <c r="C38" s="52" t="s">
        <v>851</v>
      </c>
      <c r="E38"/>
      <c r="F38"/>
    </row>
    <row r="39" spans="1:6" ht="12" customHeight="1">
      <c r="A39" s="9" t="s">
        <v>58</v>
      </c>
      <c r="B39" s="66">
        <v>839</v>
      </c>
      <c r="C39" s="52" t="s">
        <v>852</v>
      </c>
      <c r="E39"/>
      <c r="F39"/>
    </row>
    <row r="40" spans="1:6" ht="12" customHeight="1">
      <c r="A40" s="9" t="s">
        <v>59</v>
      </c>
      <c r="B40" s="66">
        <v>650</v>
      </c>
      <c r="C40" s="52" t="s">
        <v>725</v>
      </c>
      <c r="E40"/>
      <c r="F40"/>
    </row>
    <row r="41" spans="1:6" ht="12" customHeight="1">
      <c r="A41" s="9" t="s">
        <v>61</v>
      </c>
      <c r="B41" s="66">
        <v>549</v>
      </c>
      <c r="C41" s="52" t="s">
        <v>750</v>
      </c>
      <c r="E41"/>
      <c r="F41"/>
    </row>
    <row r="42" spans="1:6" ht="12" customHeight="1">
      <c r="A42" s="9" t="s">
        <v>62</v>
      </c>
      <c r="B42" s="66">
        <v>258</v>
      </c>
      <c r="C42" s="52" t="s">
        <v>853</v>
      </c>
      <c r="E42"/>
      <c r="F42"/>
    </row>
    <row r="43" spans="1:6" ht="12" customHeight="1">
      <c r="A43" s="9" t="s">
        <v>64</v>
      </c>
      <c r="B43" s="65">
        <v>29492</v>
      </c>
      <c r="C43" s="52" t="s">
        <v>786</v>
      </c>
    </row>
    <row r="44" spans="1:6" ht="12" customHeight="1">
      <c r="A44" s="9" t="s">
        <v>35</v>
      </c>
      <c r="B44" s="65">
        <v>1611</v>
      </c>
      <c r="C44" s="52" t="s">
        <v>854</v>
      </c>
    </row>
    <row r="45" spans="1:6" ht="12" customHeight="1">
      <c r="A45" s="9" t="s">
        <v>36</v>
      </c>
      <c r="B45" s="65">
        <v>1639</v>
      </c>
      <c r="C45" s="52" t="s">
        <v>848</v>
      </c>
    </row>
    <row r="46" spans="1:6" ht="12" customHeight="1">
      <c r="A46" s="9" t="s">
        <v>37</v>
      </c>
      <c r="B46" s="65">
        <v>1643</v>
      </c>
      <c r="C46" s="52" t="s">
        <v>855</v>
      </c>
    </row>
    <row r="47" spans="1:6" ht="12" customHeight="1">
      <c r="A47" s="9" t="s">
        <v>38</v>
      </c>
      <c r="B47" s="66">
        <v>811</v>
      </c>
      <c r="C47" s="52" t="s">
        <v>63</v>
      </c>
    </row>
    <row r="48" spans="1:6" ht="12" customHeight="1">
      <c r="A48" s="9" t="s">
        <v>39</v>
      </c>
      <c r="B48" s="66">
        <v>541</v>
      </c>
      <c r="C48" s="52" t="s">
        <v>104</v>
      </c>
    </row>
    <row r="49" spans="1:3" ht="12" customHeight="1">
      <c r="A49" s="9" t="s">
        <v>40</v>
      </c>
      <c r="B49" s="66">
        <v>257</v>
      </c>
      <c r="C49" s="52" t="s">
        <v>754</v>
      </c>
    </row>
    <row r="50" spans="1:3" ht="12" customHeight="1">
      <c r="A50" s="9" t="s">
        <v>41</v>
      </c>
      <c r="B50" s="66">
        <v>345</v>
      </c>
      <c r="C50" s="52" t="s">
        <v>117</v>
      </c>
    </row>
    <row r="51" spans="1:3" ht="12" customHeight="1">
      <c r="A51" s="9" t="s">
        <v>42</v>
      </c>
      <c r="B51" s="65">
        <v>1279</v>
      </c>
      <c r="C51" s="52" t="s">
        <v>856</v>
      </c>
    </row>
    <row r="52" spans="1:3" ht="12" customHeight="1">
      <c r="A52" s="9" t="s">
        <v>44</v>
      </c>
      <c r="B52" s="65">
        <v>2072</v>
      </c>
      <c r="C52" s="52" t="s">
        <v>857</v>
      </c>
    </row>
    <row r="53" spans="1:3" ht="12" customHeight="1">
      <c r="A53" s="9" t="s">
        <v>45</v>
      </c>
      <c r="B53" s="65">
        <v>2013</v>
      </c>
      <c r="C53" s="52" t="s">
        <v>733</v>
      </c>
    </row>
    <row r="54" spans="1:3" ht="12" customHeight="1">
      <c r="A54" s="9" t="s">
        <v>47</v>
      </c>
      <c r="B54" s="65">
        <v>2222</v>
      </c>
      <c r="C54" s="52" t="s">
        <v>798</v>
      </c>
    </row>
    <row r="55" spans="1:3" ht="12" customHeight="1">
      <c r="A55" s="9" t="s">
        <v>48</v>
      </c>
      <c r="B55" s="65">
        <v>2204</v>
      </c>
      <c r="C55" s="52" t="s">
        <v>798</v>
      </c>
    </row>
    <row r="56" spans="1:3" ht="12" customHeight="1">
      <c r="A56" s="9" t="s">
        <v>49</v>
      </c>
      <c r="B56" s="65">
        <v>1587</v>
      </c>
      <c r="C56" s="52" t="s">
        <v>726</v>
      </c>
    </row>
    <row r="57" spans="1:3" ht="12" customHeight="1">
      <c r="A57" s="9" t="s">
        <v>50</v>
      </c>
      <c r="B57" s="65">
        <v>2098</v>
      </c>
      <c r="C57" s="52" t="s">
        <v>789</v>
      </c>
    </row>
    <row r="58" spans="1:3" ht="12" customHeight="1">
      <c r="A58" s="9" t="s">
        <v>51</v>
      </c>
      <c r="B58" s="65">
        <v>1832</v>
      </c>
      <c r="C58" s="52" t="s">
        <v>721</v>
      </c>
    </row>
    <row r="59" spans="1:3" ht="12" customHeight="1">
      <c r="A59" s="9" t="s">
        <v>52</v>
      </c>
      <c r="B59" s="66">
        <v>702</v>
      </c>
      <c r="C59" s="52" t="s">
        <v>94</v>
      </c>
    </row>
    <row r="60" spans="1:3" ht="12" customHeight="1">
      <c r="A60" s="9" t="s">
        <v>54</v>
      </c>
      <c r="B60" s="65">
        <v>1137</v>
      </c>
      <c r="C60" s="52" t="s">
        <v>790</v>
      </c>
    </row>
    <row r="61" spans="1:3" ht="12" customHeight="1">
      <c r="A61" s="9" t="s">
        <v>55</v>
      </c>
      <c r="B61" s="66">
        <v>616</v>
      </c>
      <c r="C61" s="52" t="s">
        <v>742</v>
      </c>
    </row>
    <row r="62" spans="1:3" ht="12" customHeight="1">
      <c r="A62" s="9" t="s">
        <v>57</v>
      </c>
      <c r="B62" s="66">
        <v>951</v>
      </c>
      <c r="C62" s="52" t="s">
        <v>743</v>
      </c>
    </row>
    <row r="63" spans="1:3" ht="12" customHeight="1">
      <c r="A63" s="9" t="s">
        <v>58</v>
      </c>
      <c r="B63" s="65">
        <v>1041</v>
      </c>
      <c r="C63" s="52" t="s">
        <v>858</v>
      </c>
    </row>
    <row r="64" spans="1:3" ht="12" customHeight="1">
      <c r="A64" s="9" t="s">
        <v>59</v>
      </c>
      <c r="B64" s="66">
        <v>948</v>
      </c>
      <c r="C64" s="52" t="s">
        <v>764</v>
      </c>
    </row>
    <row r="65" spans="1:3" ht="12" customHeight="1">
      <c r="A65" s="9" t="s">
        <v>61</v>
      </c>
      <c r="B65" s="66">
        <v>868</v>
      </c>
      <c r="C65" s="52" t="s">
        <v>372</v>
      </c>
    </row>
    <row r="66" spans="1:3" ht="12" customHeight="1">
      <c r="A66" s="9" t="s">
        <v>62</v>
      </c>
      <c r="B66" s="65">
        <v>1075</v>
      </c>
      <c r="C66" s="52" t="s">
        <v>116</v>
      </c>
    </row>
    <row r="67" spans="1:3" ht="13.5" thickBot="1"/>
    <row r="68" spans="1:3">
      <c r="A68" s="53" t="s">
        <v>681</v>
      </c>
      <c r="B68" s="54">
        <f>B19+B43</f>
        <v>57153</v>
      </c>
    </row>
    <row r="69" spans="1:3" ht="12.75" customHeight="1">
      <c r="A69" s="55" t="s">
        <v>35</v>
      </c>
      <c r="B69" s="56">
        <f t="shared" ref="B69:B90" si="1">B20+B44</f>
        <v>3348</v>
      </c>
    </row>
    <row r="70" spans="1:3" ht="12.75" customHeight="1">
      <c r="A70" s="55" t="s">
        <v>36</v>
      </c>
      <c r="B70" s="56">
        <f t="shared" si="1"/>
        <v>3123</v>
      </c>
    </row>
    <row r="71" spans="1:3" ht="12.75" customHeight="1">
      <c r="A71" s="55" t="s">
        <v>37</v>
      </c>
      <c r="B71" s="56">
        <f t="shared" si="1"/>
        <v>3669</v>
      </c>
    </row>
    <row r="72" spans="1:3" ht="12.75" customHeight="1">
      <c r="A72" s="55" t="s">
        <v>38</v>
      </c>
      <c r="B72" s="56">
        <f t="shared" si="1"/>
        <v>1615</v>
      </c>
    </row>
    <row r="73" spans="1:3" ht="12.75" customHeight="1">
      <c r="A73" s="55" t="s">
        <v>39</v>
      </c>
      <c r="B73" s="56">
        <f t="shared" si="1"/>
        <v>1046</v>
      </c>
    </row>
    <row r="74" spans="1:3" ht="12.75" customHeight="1">
      <c r="A74" s="55" t="s">
        <v>40</v>
      </c>
      <c r="B74" s="56">
        <f t="shared" si="1"/>
        <v>502</v>
      </c>
    </row>
    <row r="75" spans="1:3" ht="12.75" customHeight="1">
      <c r="A75" s="55" t="s">
        <v>41</v>
      </c>
      <c r="B75" s="56">
        <f t="shared" si="1"/>
        <v>560</v>
      </c>
    </row>
    <row r="76" spans="1:3" ht="12.75" customHeight="1">
      <c r="A76" s="55" t="s">
        <v>42</v>
      </c>
      <c r="B76" s="56">
        <f t="shared" si="1"/>
        <v>2724</v>
      </c>
    </row>
    <row r="77" spans="1:3" ht="12.75" customHeight="1">
      <c r="A77" s="55" t="s">
        <v>44</v>
      </c>
      <c r="B77" s="56">
        <f t="shared" si="1"/>
        <v>4655</v>
      </c>
    </row>
    <row r="78" spans="1:3" ht="12.75" customHeight="1">
      <c r="A78" s="55" t="s">
        <v>45</v>
      </c>
      <c r="B78" s="56">
        <f t="shared" si="1"/>
        <v>4068</v>
      </c>
    </row>
    <row r="79" spans="1:3" ht="12.75" customHeight="1">
      <c r="A79" s="55" t="s">
        <v>47</v>
      </c>
      <c r="B79" s="56">
        <f t="shared" si="1"/>
        <v>4173</v>
      </c>
    </row>
    <row r="80" spans="1:3" ht="12.75" customHeight="1">
      <c r="A80" s="55" t="s">
        <v>48</v>
      </c>
      <c r="B80" s="56">
        <f t="shared" si="1"/>
        <v>4382</v>
      </c>
    </row>
    <row r="81" spans="1:2" ht="12.75" customHeight="1">
      <c r="A81" s="55" t="s">
        <v>49</v>
      </c>
      <c r="B81" s="56">
        <f t="shared" si="1"/>
        <v>3367</v>
      </c>
    </row>
    <row r="82" spans="1:2" ht="12.75" customHeight="1">
      <c r="A82" s="55" t="s">
        <v>50</v>
      </c>
      <c r="B82" s="56">
        <f t="shared" si="1"/>
        <v>4053</v>
      </c>
    </row>
    <row r="83" spans="1:2" ht="12.75" customHeight="1">
      <c r="A83" s="55" t="s">
        <v>51</v>
      </c>
      <c r="B83" s="56">
        <f t="shared" si="1"/>
        <v>3396</v>
      </c>
    </row>
    <row r="84" spans="1:2" ht="12.75" customHeight="1">
      <c r="A84" s="55" t="s">
        <v>52</v>
      </c>
      <c r="B84" s="56">
        <f t="shared" si="1"/>
        <v>1379</v>
      </c>
    </row>
    <row r="85" spans="1:2" ht="12.75" customHeight="1">
      <c r="A85" s="55" t="s">
        <v>54</v>
      </c>
      <c r="B85" s="56">
        <f t="shared" si="1"/>
        <v>1997</v>
      </c>
    </row>
    <row r="86" spans="1:2" ht="12.75" customHeight="1">
      <c r="A86" s="55" t="s">
        <v>55</v>
      </c>
      <c r="B86" s="56">
        <f t="shared" si="1"/>
        <v>1157</v>
      </c>
    </row>
    <row r="87" spans="1:2" ht="12.75" customHeight="1">
      <c r="A87" s="55" t="s">
        <v>57</v>
      </c>
      <c r="B87" s="56">
        <f t="shared" si="1"/>
        <v>1711</v>
      </c>
    </row>
    <row r="88" spans="1:2" ht="12.75" customHeight="1">
      <c r="A88" s="55" t="s">
        <v>58</v>
      </c>
      <c r="B88" s="56">
        <f t="shared" si="1"/>
        <v>1880</v>
      </c>
    </row>
    <row r="89" spans="1:2" ht="12.75" customHeight="1">
      <c r="A89" s="55" t="s">
        <v>59</v>
      </c>
      <c r="B89" s="56">
        <f t="shared" si="1"/>
        <v>1598</v>
      </c>
    </row>
    <row r="90" spans="1:2" ht="12.75" customHeight="1">
      <c r="A90" s="55" t="s">
        <v>61</v>
      </c>
      <c r="B90" s="56">
        <f t="shared" si="1"/>
        <v>1417</v>
      </c>
    </row>
    <row r="91" spans="1:2" ht="12.75" customHeight="1" thickBot="1">
      <c r="A91" s="57" t="s">
        <v>62</v>
      </c>
      <c r="B91" s="58">
        <f>B42+B66</f>
        <v>1333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A5" sqref="A5:B6"/>
    </sheetView>
  </sheetViews>
  <sheetFormatPr defaultRowHeight="15"/>
  <cols>
    <col min="1" max="1" width="10.5703125" bestFit="1" customWidth="1"/>
    <col min="2" max="2" width="13.85546875" bestFit="1" customWidth="1"/>
    <col min="3" max="3" width="5.5703125" bestFit="1" customWidth="1"/>
    <col min="4" max="4" width="16.7109375" bestFit="1" customWidth="1"/>
    <col min="5" max="5" width="21" bestFit="1" customWidth="1"/>
    <col min="6" max="6" width="23.42578125" bestFit="1" customWidth="1"/>
    <col min="7" max="7" width="8.28515625" bestFit="1" customWidth="1"/>
  </cols>
  <sheetData>
    <row r="1" spans="1:7">
      <c r="A1" s="61" t="s">
        <v>10</v>
      </c>
      <c r="B1" s="61" t="s">
        <v>11</v>
      </c>
      <c r="C1" s="61" t="s">
        <v>12</v>
      </c>
      <c r="D1" s="61" t="s">
        <v>13</v>
      </c>
      <c r="E1" s="61" t="s">
        <v>14</v>
      </c>
      <c r="F1" s="61" t="s">
        <v>16</v>
      </c>
      <c r="G1" s="61" t="s">
        <v>15</v>
      </c>
    </row>
    <row r="2" spans="1:7" ht="45">
      <c r="A2" s="63" t="s">
        <v>1070</v>
      </c>
      <c r="B2" s="63" t="s">
        <v>1071</v>
      </c>
      <c r="C2" s="63">
        <v>2014</v>
      </c>
      <c r="D2" s="63">
        <v>34</v>
      </c>
      <c r="E2" s="63">
        <v>6</v>
      </c>
      <c r="F2" s="63">
        <f xml:space="preserve"> SUM(D2:E2)</f>
        <v>40</v>
      </c>
      <c r="G2" s="63">
        <v>15</v>
      </c>
    </row>
    <row r="5" spans="1:7">
      <c r="A5" t="s">
        <v>1145</v>
      </c>
      <c r="B5" s="118" t="s">
        <v>1146</v>
      </c>
    </row>
    <row r="6" spans="1:7">
      <c r="A6" t="s">
        <v>1147</v>
      </c>
      <c r="B6" s="119" t="s">
        <v>1148</v>
      </c>
    </row>
    <row r="14" spans="1:7">
      <c r="A14" s="71"/>
      <c r="B14" s="71"/>
      <c r="C14" s="72"/>
      <c r="D14" s="72"/>
      <c r="E14" s="72"/>
      <c r="F14" s="72"/>
    </row>
  </sheetData>
  <hyperlinks>
    <hyperlink ref="B6" r:id="rId1"/>
  </hyperlinks>
  <pageMargins left="0.7" right="0.7" top="0.75" bottom="0.75" header="0.3" footer="0.3"/>
  <ignoredErrors>
    <ignoredError sqref="F2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6" sqref="B6"/>
    </sheetView>
  </sheetViews>
  <sheetFormatPr defaultRowHeight="15"/>
  <cols>
    <col min="1" max="1" width="10.5703125" bestFit="1" customWidth="1"/>
    <col min="2" max="2" width="13.85546875" bestFit="1" customWidth="1"/>
    <col min="3" max="3" width="5.5703125" bestFit="1" customWidth="1"/>
    <col min="4" max="4" width="18" bestFit="1" customWidth="1"/>
  </cols>
  <sheetData>
    <row r="1" spans="1:4">
      <c r="A1" s="61" t="s">
        <v>10</v>
      </c>
      <c r="B1" s="61" t="s">
        <v>11</v>
      </c>
      <c r="C1" s="61" t="s">
        <v>12</v>
      </c>
      <c r="D1" s="61" t="s">
        <v>17</v>
      </c>
    </row>
    <row r="2" spans="1:4" ht="45">
      <c r="A2" s="62" t="s">
        <v>1070</v>
      </c>
      <c r="B2" s="62" t="s">
        <v>1071</v>
      </c>
      <c r="C2" s="62">
        <v>2013</v>
      </c>
      <c r="D2" s="62">
        <v>3</v>
      </c>
    </row>
    <row r="5" spans="1:4">
      <c r="A5" t="s">
        <v>1145</v>
      </c>
      <c r="B5" s="118" t="s">
        <v>1146</v>
      </c>
    </row>
    <row r="6" spans="1:4">
      <c r="A6" t="s">
        <v>1147</v>
      </c>
      <c r="B6" s="119" t="s">
        <v>1148</v>
      </c>
    </row>
    <row r="12" spans="1:4">
      <c r="A12" s="71"/>
      <c r="B12" s="71"/>
      <c r="C12" s="72"/>
      <c r="D12" s="72"/>
    </row>
  </sheetData>
  <hyperlinks>
    <hyperlink ref="B6" r:id="rId1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A7" sqref="A7:B8"/>
    </sheetView>
  </sheetViews>
  <sheetFormatPr defaultRowHeight="15"/>
  <cols>
    <col min="1" max="1" width="14" customWidth="1"/>
    <col min="2" max="2" width="20.5703125" customWidth="1"/>
    <col min="3" max="3" width="21" customWidth="1"/>
    <col min="4" max="4" width="14" customWidth="1"/>
    <col min="5" max="5" width="14.85546875" bestFit="1" customWidth="1"/>
    <col min="6" max="7" width="14" customWidth="1"/>
  </cols>
  <sheetData>
    <row r="1" spans="1:7">
      <c r="A1" s="61" t="s">
        <v>0</v>
      </c>
      <c r="B1" s="61" t="s">
        <v>1</v>
      </c>
      <c r="C1" s="61" t="s">
        <v>2</v>
      </c>
      <c r="D1" s="61" t="s">
        <v>3</v>
      </c>
      <c r="E1" s="113" t="s">
        <v>1150</v>
      </c>
      <c r="F1" s="113" t="s">
        <v>1143</v>
      </c>
      <c r="G1" s="114" t="s">
        <v>1144</v>
      </c>
    </row>
    <row r="2" spans="1:7" ht="30">
      <c r="A2" s="64" t="s">
        <v>1070</v>
      </c>
      <c r="B2" s="64" t="s">
        <v>1071</v>
      </c>
      <c r="C2" s="64" t="s">
        <v>4</v>
      </c>
      <c r="D2" s="64" t="s">
        <v>5</v>
      </c>
      <c r="E2" s="134">
        <v>33.778625954198475</v>
      </c>
      <c r="F2" s="115">
        <v>29</v>
      </c>
      <c r="G2" s="115">
        <v>35</v>
      </c>
    </row>
    <row r="3" spans="1:7" ht="30">
      <c r="A3" s="64" t="s">
        <v>1070</v>
      </c>
      <c r="B3" s="64" t="s">
        <v>1071</v>
      </c>
      <c r="C3" s="64" t="s">
        <v>6</v>
      </c>
      <c r="D3" s="64" t="s">
        <v>7</v>
      </c>
      <c r="E3" s="134">
        <v>35.361216730038024</v>
      </c>
      <c r="F3" s="115">
        <v>38</v>
      </c>
      <c r="G3" s="115">
        <v>32</v>
      </c>
    </row>
    <row r="4" spans="1:7" ht="30">
      <c r="A4" s="64" t="s">
        <v>1070</v>
      </c>
      <c r="B4" s="64" t="s">
        <v>1071</v>
      </c>
      <c r="C4" s="64" t="s">
        <v>4</v>
      </c>
      <c r="D4" s="64" t="s">
        <v>8</v>
      </c>
      <c r="E4" s="134">
        <v>29.126213592233007</v>
      </c>
      <c r="F4" s="115">
        <v>31</v>
      </c>
      <c r="G4" s="115">
        <v>37</v>
      </c>
    </row>
    <row r="5" spans="1:7" ht="30.75" thickBot="1">
      <c r="A5" s="64" t="s">
        <v>1070</v>
      </c>
      <c r="B5" s="64" t="s">
        <v>1071</v>
      </c>
      <c r="C5" s="64" t="s">
        <v>6</v>
      </c>
      <c r="D5" s="64" t="s">
        <v>9</v>
      </c>
      <c r="E5" s="135">
        <v>9.661835748792269</v>
      </c>
      <c r="F5" s="115">
        <v>13</v>
      </c>
      <c r="G5" s="115">
        <v>34</v>
      </c>
    </row>
    <row r="7" spans="1:7">
      <c r="A7" t="s">
        <v>1145</v>
      </c>
      <c r="B7" s="117" t="s">
        <v>1149</v>
      </c>
    </row>
    <row r="8" spans="1:7">
      <c r="B8" s="117" t="s">
        <v>1151</v>
      </c>
    </row>
    <row r="9" spans="1:7">
      <c r="A9" t="s">
        <v>1147</v>
      </c>
      <c r="B9" s="119" t="s">
        <v>1148</v>
      </c>
    </row>
    <row r="16" spans="1:7">
      <c r="A16" s="71"/>
      <c r="B16" s="71"/>
      <c r="C16" s="71"/>
      <c r="D16" s="71"/>
      <c r="E16" s="71"/>
    </row>
    <row r="17" spans="1:5">
      <c r="A17" s="71"/>
      <c r="B17" s="71"/>
      <c r="C17" s="71"/>
      <c r="D17" s="71"/>
      <c r="E17" s="71"/>
    </row>
    <row r="18" spans="1:5">
      <c r="A18" s="71"/>
      <c r="B18" s="71"/>
      <c r="C18" s="71"/>
      <c r="D18" s="71"/>
      <c r="E18" s="71"/>
    </row>
    <row r="19" spans="1:5">
      <c r="A19" s="71"/>
      <c r="B19" s="71"/>
      <c r="C19" s="71"/>
      <c r="D19" s="71"/>
      <c r="E19" s="71"/>
    </row>
  </sheetData>
  <hyperlinks>
    <hyperlink ref="B9" r:id="rId1"/>
    <hyperlink ref="B7" r:id="rId2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D37" sqref="D37"/>
    </sheetView>
  </sheetViews>
  <sheetFormatPr defaultRowHeight="15"/>
  <cols>
    <col min="1" max="1" width="13.140625" bestFit="1" customWidth="1"/>
    <col min="2" max="2" width="23" bestFit="1" customWidth="1"/>
    <col min="3" max="3" width="22" bestFit="1" customWidth="1"/>
    <col min="4" max="4" width="18" bestFit="1" customWidth="1"/>
    <col min="5" max="5" width="29.42578125" bestFit="1" customWidth="1"/>
    <col min="6" max="6" width="10.85546875" bestFit="1" customWidth="1"/>
    <col min="7" max="7" width="42.5703125" bestFit="1" customWidth="1"/>
  </cols>
  <sheetData>
    <row r="1" spans="1:7">
      <c r="A1" s="59" t="s">
        <v>18</v>
      </c>
      <c r="B1" s="59" t="s">
        <v>19</v>
      </c>
      <c r="C1" s="59" t="s">
        <v>20</v>
      </c>
      <c r="D1" s="59" t="s">
        <v>21</v>
      </c>
      <c r="E1" s="59" t="s">
        <v>22</v>
      </c>
      <c r="F1" s="59" t="s">
        <v>23</v>
      </c>
      <c r="G1" s="59" t="s">
        <v>27</v>
      </c>
    </row>
    <row r="2" spans="1:7">
      <c r="A2" s="60" t="s">
        <v>1070</v>
      </c>
      <c r="B2" s="60" t="s">
        <v>1072</v>
      </c>
      <c r="C2" s="60" t="s">
        <v>24</v>
      </c>
      <c r="D2" s="60" t="s">
        <v>25</v>
      </c>
      <c r="E2" s="60" t="s">
        <v>26</v>
      </c>
      <c r="F2" s="78">
        <v>0.84</v>
      </c>
      <c r="G2" s="78">
        <v>0.39</v>
      </c>
    </row>
    <row r="4" spans="1:7">
      <c r="A4" t="s">
        <v>1145</v>
      </c>
      <c r="B4" s="118" t="s">
        <v>1146</v>
      </c>
    </row>
    <row r="5" spans="1:7">
      <c r="A5" t="s">
        <v>1147</v>
      </c>
      <c r="B5" s="119" t="s">
        <v>1148</v>
      </c>
    </row>
    <row r="11" spans="1:7">
      <c r="A11" s="73"/>
      <c r="B11" s="74"/>
      <c r="C11" s="74"/>
      <c r="D11" s="74"/>
    </row>
    <row r="12" spans="1:7">
      <c r="A12" s="75"/>
      <c r="B12" s="76"/>
      <c r="C12" s="76"/>
      <c r="D12" s="77"/>
    </row>
  </sheetData>
  <hyperlinks>
    <hyperlink ref="B5" r:id="rId1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opLeftCell="A25" workbookViewId="0">
      <selection activeCell="B3" sqref="B3:B5"/>
    </sheetView>
  </sheetViews>
  <sheetFormatPr defaultRowHeight="12.75"/>
  <cols>
    <col min="1" max="1" width="47" style="2" customWidth="1"/>
    <col min="2" max="2" width="9" style="2" bestFit="1" customWidth="1"/>
    <col min="3" max="3" width="8.5703125" style="2" bestFit="1" customWidth="1"/>
    <col min="4" max="4" width="8.42578125" style="2" bestFit="1" customWidth="1"/>
    <col min="5" max="5" width="8.5703125" style="2" bestFit="1" customWidth="1"/>
    <col min="6" max="6" width="8.42578125" style="2" bestFit="1" customWidth="1"/>
    <col min="7" max="7" width="8.5703125" style="2" bestFit="1" customWidth="1"/>
    <col min="8" max="8" width="7.140625" style="2" customWidth="1"/>
    <col min="9" max="9" width="47.85546875" style="2" bestFit="1" customWidth="1"/>
    <col min="10" max="251" width="9.140625" style="2"/>
    <col min="252" max="252" width="6.7109375" style="2" customWidth="1"/>
    <col min="253" max="253" width="26.85546875" style="2" customWidth="1"/>
    <col min="254" max="254" width="0.7109375" style="2" customWidth="1"/>
    <col min="255" max="255" width="1" style="2" customWidth="1"/>
    <col min="256" max="256" width="6.7109375" style="2" customWidth="1"/>
    <col min="257" max="257" width="3.7109375" style="2" customWidth="1"/>
    <col min="258" max="262" width="11.42578125" style="2" customWidth="1"/>
    <col min="263" max="507" width="9.140625" style="2"/>
    <col min="508" max="508" width="6.7109375" style="2" customWidth="1"/>
    <col min="509" max="509" width="26.85546875" style="2" customWidth="1"/>
    <col min="510" max="510" width="0.7109375" style="2" customWidth="1"/>
    <col min="511" max="511" width="1" style="2" customWidth="1"/>
    <col min="512" max="512" width="6.7109375" style="2" customWidth="1"/>
    <col min="513" max="513" width="3.7109375" style="2" customWidth="1"/>
    <col min="514" max="518" width="11.42578125" style="2" customWidth="1"/>
    <col min="519" max="763" width="9.140625" style="2"/>
    <col min="764" max="764" width="6.7109375" style="2" customWidth="1"/>
    <col min="765" max="765" width="26.85546875" style="2" customWidth="1"/>
    <col min="766" max="766" width="0.7109375" style="2" customWidth="1"/>
    <col min="767" max="767" width="1" style="2" customWidth="1"/>
    <col min="768" max="768" width="6.7109375" style="2" customWidth="1"/>
    <col min="769" max="769" width="3.7109375" style="2" customWidth="1"/>
    <col min="770" max="774" width="11.42578125" style="2" customWidth="1"/>
    <col min="775" max="1019" width="9.140625" style="2"/>
    <col min="1020" max="1020" width="6.7109375" style="2" customWidth="1"/>
    <col min="1021" max="1021" width="26.85546875" style="2" customWidth="1"/>
    <col min="1022" max="1022" width="0.7109375" style="2" customWidth="1"/>
    <col min="1023" max="1023" width="1" style="2" customWidth="1"/>
    <col min="1024" max="1024" width="6.7109375" style="2" customWidth="1"/>
    <col min="1025" max="1025" width="3.7109375" style="2" customWidth="1"/>
    <col min="1026" max="1030" width="11.42578125" style="2" customWidth="1"/>
    <col min="1031" max="1275" width="9.140625" style="2"/>
    <col min="1276" max="1276" width="6.7109375" style="2" customWidth="1"/>
    <col min="1277" max="1277" width="26.85546875" style="2" customWidth="1"/>
    <col min="1278" max="1278" width="0.7109375" style="2" customWidth="1"/>
    <col min="1279" max="1279" width="1" style="2" customWidth="1"/>
    <col min="1280" max="1280" width="6.7109375" style="2" customWidth="1"/>
    <col min="1281" max="1281" width="3.7109375" style="2" customWidth="1"/>
    <col min="1282" max="1286" width="11.42578125" style="2" customWidth="1"/>
    <col min="1287" max="1531" width="9.140625" style="2"/>
    <col min="1532" max="1532" width="6.7109375" style="2" customWidth="1"/>
    <col min="1533" max="1533" width="26.85546875" style="2" customWidth="1"/>
    <col min="1534" max="1534" width="0.7109375" style="2" customWidth="1"/>
    <col min="1535" max="1535" width="1" style="2" customWidth="1"/>
    <col min="1536" max="1536" width="6.7109375" style="2" customWidth="1"/>
    <col min="1537" max="1537" width="3.7109375" style="2" customWidth="1"/>
    <col min="1538" max="1542" width="11.42578125" style="2" customWidth="1"/>
    <col min="1543" max="1787" width="9.140625" style="2"/>
    <col min="1788" max="1788" width="6.7109375" style="2" customWidth="1"/>
    <col min="1789" max="1789" width="26.85546875" style="2" customWidth="1"/>
    <col min="1790" max="1790" width="0.7109375" style="2" customWidth="1"/>
    <col min="1791" max="1791" width="1" style="2" customWidth="1"/>
    <col min="1792" max="1792" width="6.7109375" style="2" customWidth="1"/>
    <col min="1793" max="1793" width="3.7109375" style="2" customWidth="1"/>
    <col min="1794" max="1798" width="11.42578125" style="2" customWidth="1"/>
    <col min="1799" max="2043" width="9.140625" style="2"/>
    <col min="2044" max="2044" width="6.7109375" style="2" customWidth="1"/>
    <col min="2045" max="2045" width="26.85546875" style="2" customWidth="1"/>
    <col min="2046" max="2046" width="0.7109375" style="2" customWidth="1"/>
    <col min="2047" max="2047" width="1" style="2" customWidth="1"/>
    <col min="2048" max="2048" width="6.7109375" style="2" customWidth="1"/>
    <col min="2049" max="2049" width="3.7109375" style="2" customWidth="1"/>
    <col min="2050" max="2054" width="11.42578125" style="2" customWidth="1"/>
    <col min="2055" max="2299" width="9.140625" style="2"/>
    <col min="2300" max="2300" width="6.7109375" style="2" customWidth="1"/>
    <col min="2301" max="2301" width="26.85546875" style="2" customWidth="1"/>
    <col min="2302" max="2302" width="0.7109375" style="2" customWidth="1"/>
    <col min="2303" max="2303" width="1" style="2" customWidth="1"/>
    <col min="2304" max="2304" width="6.7109375" style="2" customWidth="1"/>
    <col min="2305" max="2305" width="3.7109375" style="2" customWidth="1"/>
    <col min="2306" max="2310" width="11.42578125" style="2" customWidth="1"/>
    <col min="2311" max="2555" width="9.140625" style="2"/>
    <col min="2556" max="2556" width="6.7109375" style="2" customWidth="1"/>
    <col min="2557" max="2557" width="26.85546875" style="2" customWidth="1"/>
    <col min="2558" max="2558" width="0.7109375" style="2" customWidth="1"/>
    <col min="2559" max="2559" width="1" style="2" customWidth="1"/>
    <col min="2560" max="2560" width="6.7109375" style="2" customWidth="1"/>
    <col min="2561" max="2561" width="3.7109375" style="2" customWidth="1"/>
    <col min="2562" max="2566" width="11.42578125" style="2" customWidth="1"/>
    <col min="2567" max="2811" width="9.140625" style="2"/>
    <col min="2812" max="2812" width="6.7109375" style="2" customWidth="1"/>
    <col min="2813" max="2813" width="26.85546875" style="2" customWidth="1"/>
    <col min="2814" max="2814" width="0.7109375" style="2" customWidth="1"/>
    <col min="2815" max="2815" width="1" style="2" customWidth="1"/>
    <col min="2816" max="2816" width="6.7109375" style="2" customWidth="1"/>
    <col min="2817" max="2817" width="3.7109375" style="2" customWidth="1"/>
    <col min="2818" max="2822" width="11.42578125" style="2" customWidth="1"/>
    <col min="2823" max="3067" width="9.140625" style="2"/>
    <col min="3068" max="3068" width="6.7109375" style="2" customWidth="1"/>
    <col min="3069" max="3069" width="26.85546875" style="2" customWidth="1"/>
    <col min="3070" max="3070" width="0.7109375" style="2" customWidth="1"/>
    <col min="3071" max="3071" width="1" style="2" customWidth="1"/>
    <col min="3072" max="3072" width="6.7109375" style="2" customWidth="1"/>
    <col min="3073" max="3073" width="3.7109375" style="2" customWidth="1"/>
    <col min="3074" max="3078" width="11.42578125" style="2" customWidth="1"/>
    <col min="3079" max="3323" width="9.140625" style="2"/>
    <col min="3324" max="3324" width="6.7109375" style="2" customWidth="1"/>
    <col min="3325" max="3325" width="26.85546875" style="2" customWidth="1"/>
    <col min="3326" max="3326" width="0.7109375" style="2" customWidth="1"/>
    <col min="3327" max="3327" width="1" style="2" customWidth="1"/>
    <col min="3328" max="3328" width="6.7109375" style="2" customWidth="1"/>
    <col min="3329" max="3329" width="3.7109375" style="2" customWidth="1"/>
    <col min="3330" max="3334" width="11.42578125" style="2" customWidth="1"/>
    <col min="3335" max="3579" width="9.140625" style="2"/>
    <col min="3580" max="3580" width="6.7109375" style="2" customWidth="1"/>
    <col min="3581" max="3581" width="26.85546875" style="2" customWidth="1"/>
    <col min="3582" max="3582" width="0.7109375" style="2" customWidth="1"/>
    <col min="3583" max="3583" width="1" style="2" customWidth="1"/>
    <col min="3584" max="3584" width="6.7109375" style="2" customWidth="1"/>
    <col min="3585" max="3585" width="3.7109375" style="2" customWidth="1"/>
    <col min="3586" max="3590" width="11.42578125" style="2" customWidth="1"/>
    <col min="3591" max="3835" width="9.140625" style="2"/>
    <col min="3836" max="3836" width="6.7109375" style="2" customWidth="1"/>
    <col min="3837" max="3837" width="26.85546875" style="2" customWidth="1"/>
    <col min="3838" max="3838" width="0.7109375" style="2" customWidth="1"/>
    <col min="3839" max="3839" width="1" style="2" customWidth="1"/>
    <col min="3840" max="3840" width="6.7109375" style="2" customWidth="1"/>
    <col min="3841" max="3841" width="3.7109375" style="2" customWidth="1"/>
    <col min="3842" max="3846" width="11.42578125" style="2" customWidth="1"/>
    <col min="3847" max="4091" width="9.140625" style="2"/>
    <col min="4092" max="4092" width="6.7109375" style="2" customWidth="1"/>
    <col min="4093" max="4093" width="26.85546875" style="2" customWidth="1"/>
    <col min="4094" max="4094" width="0.7109375" style="2" customWidth="1"/>
    <col min="4095" max="4095" width="1" style="2" customWidth="1"/>
    <col min="4096" max="4096" width="6.7109375" style="2" customWidth="1"/>
    <col min="4097" max="4097" width="3.7109375" style="2" customWidth="1"/>
    <col min="4098" max="4102" width="11.42578125" style="2" customWidth="1"/>
    <col min="4103" max="4347" width="9.140625" style="2"/>
    <col min="4348" max="4348" width="6.7109375" style="2" customWidth="1"/>
    <col min="4349" max="4349" width="26.85546875" style="2" customWidth="1"/>
    <col min="4350" max="4350" width="0.7109375" style="2" customWidth="1"/>
    <col min="4351" max="4351" width="1" style="2" customWidth="1"/>
    <col min="4352" max="4352" width="6.7109375" style="2" customWidth="1"/>
    <col min="4353" max="4353" width="3.7109375" style="2" customWidth="1"/>
    <col min="4354" max="4358" width="11.42578125" style="2" customWidth="1"/>
    <col min="4359" max="4603" width="9.140625" style="2"/>
    <col min="4604" max="4604" width="6.7109375" style="2" customWidth="1"/>
    <col min="4605" max="4605" width="26.85546875" style="2" customWidth="1"/>
    <col min="4606" max="4606" width="0.7109375" style="2" customWidth="1"/>
    <col min="4607" max="4607" width="1" style="2" customWidth="1"/>
    <col min="4608" max="4608" width="6.7109375" style="2" customWidth="1"/>
    <col min="4609" max="4609" width="3.7109375" style="2" customWidth="1"/>
    <col min="4610" max="4614" width="11.42578125" style="2" customWidth="1"/>
    <col min="4615" max="4859" width="9.140625" style="2"/>
    <col min="4860" max="4860" width="6.7109375" style="2" customWidth="1"/>
    <col min="4861" max="4861" width="26.85546875" style="2" customWidth="1"/>
    <col min="4862" max="4862" width="0.7109375" style="2" customWidth="1"/>
    <col min="4863" max="4863" width="1" style="2" customWidth="1"/>
    <col min="4864" max="4864" width="6.7109375" style="2" customWidth="1"/>
    <col min="4865" max="4865" width="3.7109375" style="2" customWidth="1"/>
    <col min="4866" max="4870" width="11.42578125" style="2" customWidth="1"/>
    <col min="4871" max="5115" width="9.140625" style="2"/>
    <col min="5116" max="5116" width="6.7109375" style="2" customWidth="1"/>
    <col min="5117" max="5117" width="26.85546875" style="2" customWidth="1"/>
    <col min="5118" max="5118" width="0.7109375" style="2" customWidth="1"/>
    <col min="5119" max="5119" width="1" style="2" customWidth="1"/>
    <col min="5120" max="5120" width="6.7109375" style="2" customWidth="1"/>
    <col min="5121" max="5121" width="3.7109375" style="2" customWidth="1"/>
    <col min="5122" max="5126" width="11.42578125" style="2" customWidth="1"/>
    <col min="5127" max="5371" width="9.140625" style="2"/>
    <col min="5372" max="5372" width="6.7109375" style="2" customWidth="1"/>
    <col min="5373" max="5373" width="26.85546875" style="2" customWidth="1"/>
    <col min="5374" max="5374" width="0.7109375" style="2" customWidth="1"/>
    <col min="5375" max="5375" width="1" style="2" customWidth="1"/>
    <col min="5376" max="5376" width="6.7109375" style="2" customWidth="1"/>
    <col min="5377" max="5377" width="3.7109375" style="2" customWidth="1"/>
    <col min="5378" max="5382" width="11.42578125" style="2" customWidth="1"/>
    <col min="5383" max="5627" width="9.140625" style="2"/>
    <col min="5628" max="5628" width="6.7109375" style="2" customWidth="1"/>
    <col min="5629" max="5629" width="26.85546875" style="2" customWidth="1"/>
    <col min="5630" max="5630" width="0.7109375" style="2" customWidth="1"/>
    <col min="5631" max="5631" width="1" style="2" customWidth="1"/>
    <col min="5632" max="5632" width="6.7109375" style="2" customWidth="1"/>
    <col min="5633" max="5633" width="3.7109375" style="2" customWidth="1"/>
    <col min="5634" max="5638" width="11.42578125" style="2" customWidth="1"/>
    <col min="5639" max="5883" width="9.140625" style="2"/>
    <col min="5884" max="5884" width="6.7109375" style="2" customWidth="1"/>
    <col min="5885" max="5885" width="26.85546875" style="2" customWidth="1"/>
    <col min="5886" max="5886" width="0.7109375" style="2" customWidth="1"/>
    <col min="5887" max="5887" width="1" style="2" customWidth="1"/>
    <col min="5888" max="5888" width="6.7109375" style="2" customWidth="1"/>
    <col min="5889" max="5889" width="3.7109375" style="2" customWidth="1"/>
    <col min="5890" max="5894" width="11.42578125" style="2" customWidth="1"/>
    <col min="5895" max="6139" width="9.140625" style="2"/>
    <col min="6140" max="6140" width="6.7109375" style="2" customWidth="1"/>
    <col min="6141" max="6141" width="26.85546875" style="2" customWidth="1"/>
    <col min="6142" max="6142" width="0.7109375" style="2" customWidth="1"/>
    <col min="6143" max="6143" width="1" style="2" customWidth="1"/>
    <col min="6144" max="6144" width="6.7109375" style="2" customWidth="1"/>
    <col min="6145" max="6145" width="3.7109375" style="2" customWidth="1"/>
    <col min="6146" max="6150" width="11.42578125" style="2" customWidth="1"/>
    <col min="6151" max="6395" width="9.140625" style="2"/>
    <col min="6396" max="6396" width="6.7109375" style="2" customWidth="1"/>
    <col min="6397" max="6397" width="26.85546875" style="2" customWidth="1"/>
    <col min="6398" max="6398" width="0.7109375" style="2" customWidth="1"/>
    <col min="6399" max="6399" width="1" style="2" customWidth="1"/>
    <col min="6400" max="6400" width="6.7109375" style="2" customWidth="1"/>
    <col min="6401" max="6401" width="3.7109375" style="2" customWidth="1"/>
    <col min="6402" max="6406" width="11.42578125" style="2" customWidth="1"/>
    <col min="6407" max="6651" width="9.140625" style="2"/>
    <col min="6652" max="6652" width="6.7109375" style="2" customWidth="1"/>
    <col min="6653" max="6653" width="26.85546875" style="2" customWidth="1"/>
    <col min="6654" max="6654" width="0.7109375" style="2" customWidth="1"/>
    <col min="6655" max="6655" width="1" style="2" customWidth="1"/>
    <col min="6656" max="6656" width="6.7109375" style="2" customWidth="1"/>
    <col min="6657" max="6657" width="3.7109375" style="2" customWidth="1"/>
    <col min="6658" max="6662" width="11.42578125" style="2" customWidth="1"/>
    <col min="6663" max="6907" width="9.140625" style="2"/>
    <col min="6908" max="6908" width="6.7109375" style="2" customWidth="1"/>
    <col min="6909" max="6909" width="26.85546875" style="2" customWidth="1"/>
    <col min="6910" max="6910" width="0.7109375" style="2" customWidth="1"/>
    <col min="6911" max="6911" width="1" style="2" customWidth="1"/>
    <col min="6912" max="6912" width="6.7109375" style="2" customWidth="1"/>
    <col min="6913" max="6913" width="3.7109375" style="2" customWidth="1"/>
    <col min="6914" max="6918" width="11.42578125" style="2" customWidth="1"/>
    <col min="6919" max="7163" width="9.140625" style="2"/>
    <col min="7164" max="7164" width="6.7109375" style="2" customWidth="1"/>
    <col min="7165" max="7165" width="26.85546875" style="2" customWidth="1"/>
    <col min="7166" max="7166" width="0.7109375" style="2" customWidth="1"/>
    <col min="7167" max="7167" width="1" style="2" customWidth="1"/>
    <col min="7168" max="7168" width="6.7109375" style="2" customWidth="1"/>
    <col min="7169" max="7169" width="3.7109375" style="2" customWidth="1"/>
    <col min="7170" max="7174" width="11.42578125" style="2" customWidth="1"/>
    <col min="7175" max="7419" width="9.140625" style="2"/>
    <col min="7420" max="7420" width="6.7109375" style="2" customWidth="1"/>
    <col min="7421" max="7421" width="26.85546875" style="2" customWidth="1"/>
    <col min="7422" max="7422" width="0.7109375" style="2" customWidth="1"/>
    <col min="7423" max="7423" width="1" style="2" customWidth="1"/>
    <col min="7424" max="7424" width="6.7109375" style="2" customWidth="1"/>
    <col min="7425" max="7425" width="3.7109375" style="2" customWidth="1"/>
    <col min="7426" max="7430" width="11.42578125" style="2" customWidth="1"/>
    <col min="7431" max="7675" width="9.140625" style="2"/>
    <col min="7676" max="7676" width="6.7109375" style="2" customWidth="1"/>
    <col min="7677" max="7677" width="26.85546875" style="2" customWidth="1"/>
    <col min="7678" max="7678" width="0.7109375" style="2" customWidth="1"/>
    <col min="7679" max="7679" width="1" style="2" customWidth="1"/>
    <col min="7680" max="7680" width="6.7109375" style="2" customWidth="1"/>
    <col min="7681" max="7681" width="3.7109375" style="2" customWidth="1"/>
    <col min="7682" max="7686" width="11.42578125" style="2" customWidth="1"/>
    <col min="7687" max="7931" width="9.140625" style="2"/>
    <col min="7932" max="7932" width="6.7109375" style="2" customWidth="1"/>
    <col min="7933" max="7933" width="26.85546875" style="2" customWidth="1"/>
    <col min="7934" max="7934" width="0.7109375" style="2" customWidth="1"/>
    <col min="7935" max="7935" width="1" style="2" customWidth="1"/>
    <col min="7936" max="7936" width="6.7109375" style="2" customWidth="1"/>
    <col min="7937" max="7937" width="3.7109375" style="2" customWidth="1"/>
    <col min="7938" max="7942" width="11.42578125" style="2" customWidth="1"/>
    <col min="7943" max="8187" width="9.140625" style="2"/>
    <col min="8188" max="8188" width="6.7109375" style="2" customWidth="1"/>
    <col min="8189" max="8189" width="26.85546875" style="2" customWidth="1"/>
    <col min="8190" max="8190" width="0.7109375" style="2" customWidth="1"/>
    <col min="8191" max="8191" width="1" style="2" customWidth="1"/>
    <col min="8192" max="8192" width="6.7109375" style="2" customWidth="1"/>
    <col min="8193" max="8193" width="3.7109375" style="2" customWidth="1"/>
    <col min="8194" max="8198" width="11.42578125" style="2" customWidth="1"/>
    <col min="8199" max="8443" width="9.140625" style="2"/>
    <col min="8444" max="8444" width="6.7109375" style="2" customWidth="1"/>
    <col min="8445" max="8445" width="26.85546875" style="2" customWidth="1"/>
    <col min="8446" max="8446" width="0.7109375" style="2" customWidth="1"/>
    <col min="8447" max="8447" width="1" style="2" customWidth="1"/>
    <col min="8448" max="8448" width="6.7109375" style="2" customWidth="1"/>
    <col min="8449" max="8449" width="3.7109375" style="2" customWidth="1"/>
    <col min="8450" max="8454" width="11.42578125" style="2" customWidth="1"/>
    <col min="8455" max="8699" width="9.140625" style="2"/>
    <col min="8700" max="8700" width="6.7109375" style="2" customWidth="1"/>
    <col min="8701" max="8701" width="26.85546875" style="2" customWidth="1"/>
    <col min="8702" max="8702" width="0.7109375" style="2" customWidth="1"/>
    <col min="8703" max="8703" width="1" style="2" customWidth="1"/>
    <col min="8704" max="8704" width="6.7109375" style="2" customWidth="1"/>
    <col min="8705" max="8705" width="3.7109375" style="2" customWidth="1"/>
    <col min="8706" max="8710" width="11.42578125" style="2" customWidth="1"/>
    <col min="8711" max="8955" width="9.140625" style="2"/>
    <col min="8956" max="8956" width="6.7109375" style="2" customWidth="1"/>
    <col min="8957" max="8957" width="26.85546875" style="2" customWidth="1"/>
    <col min="8958" max="8958" width="0.7109375" style="2" customWidth="1"/>
    <col min="8959" max="8959" width="1" style="2" customWidth="1"/>
    <col min="8960" max="8960" width="6.7109375" style="2" customWidth="1"/>
    <col min="8961" max="8961" width="3.7109375" style="2" customWidth="1"/>
    <col min="8962" max="8966" width="11.42578125" style="2" customWidth="1"/>
    <col min="8967" max="9211" width="9.140625" style="2"/>
    <col min="9212" max="9212" width="6.7109375" style="2" customWidth="1"/>
    <col min="9213" max="9213" width="26.85546875" style="2" customWidth="1"/>
    <col min="9214" max="9214" width="0.7109375" style="2" customWidth="1"/>
    <col min="9215" max="9215" width="1" style="2" customWidth="1"/>
    <col min="9216" max="9216" width="6.7109375" style="2" customWidth="1"/>
    <col min="9217" max="9217" width="3.7109375" style="2" customWidth="1"/>
    <col min="9218" max="9222" width="11.42578125" style="2" customWidth="1"/>
    <col min="9223" max="9467" width="9.140625" style="2"/>
    <col min="9468" max="9468" width="6.7109375" style="2" customWidth="1"/>
    <col min="9469" max="9469" width="26.85546875" style="2" customWidth="1"/>
    <col min="9470" max="9470" width="0.7109375" style="2" customWidth="1"/>
    <col min="9471" max="9471" width="1" style="2" customWidth="1"/>
    <col min="9472" max="9472" width="6.7109375" style="2" customWidth="1"/>
    <col min="9473" max="9473" width="3.7109375" style="2" customWidth="1"/>
    <col min="9474" max="9478" width="11.42578125" style="2" customWidth="1"/>
    <col min="9479" max="9723" width="9.140625" style="2"/>
    <col min="9724" max="9724" width="6.7109375" style="2" customWidth="1"/>
    <col min="9725" max="9725" width="26.85546875" style="2" customWidth="1"/>
    <col min="9726" max="9726" width="0.7109375" style="2" customWidth="1"/>
    <col min="9727" max="9727" width="1" style="2" customWidth="1"/>
    <col min="9728" max="9728" width="6.7109375" style="2" customWidth="1"/>
    <col min="9729" max="9729" width="3.7109375" style="2" customWidth="1"/>
    <col min="9730" max="9734" width="11.42578125" style="2" customWidth="1"/>
    <col min="9735" max="9979" width="9.140625" style="2"/>
    <col min="9980" max="9980" width="6.7109375" style="2" customWidth="1"/>
    <col min="9981" max="9981" width="26.85546875" style="2" customWidth="1"/>
    <col min="9982" max="9982" width="0.7109375" style="2" customWidth="1"/>
    <col min="9983" max="9983" width="1" style="2" customWidth="1"/>
    <col min="9984" max="9984" width="6.7109375" style="2" customWidth="1"/>
    <col min="9985" max="9985" width="3.7109375" style="2" customWidth="1"/>
    <col min="9986" max="9990" width="11.42578125" style="2" customWidth="1"/>
    <col min="9991" max="10235" width="9.140625" style="2"/>
    <col min="10236" max="10236" width="6.7109375" style="2" customWidth="1"/>
    <col min="10237" max="10237" width="26.85546875" style="2" customWidth="1"/>
    <col min="10238" max="10238" width="0.7109375" style="2" customWidth="1"/>
    <col min="10239" max="10239" width="1" style="2" customWidth="1"/>
    <col min="10240" max="10240" width="6.7109375" style="2" customWidth="1"/>
    <col min="10241" max="10241" width="3.7109375" style="2" customWidth="1"/>
    <col min="10242" max="10246" width="11.42578125" style="2" customWidth="1"/>
    <col min="10247" max="10491" width="9.140625" style="2"/>
    <col min="10492" max="10492" width="6.7109375" style="2" customWidth="1"/>
    <col min="10493" max="10493" width="26.85546875" style="2" customWidth="1"/>
    <col min="10494" max="10494" width="0.7109375" style="2" customWidth="1"/>
    <col min="10495" max="10495" width="1" style="2" customWidth="1"/>
    <col min="10496" max="10496" width="6.7109375" style="2" customWidth="1"/>
    <col min="10497" max="10497" width="3.7109375" style="2" customWidth="1"/>
    <col min="10498" max="10502" width="11.42578125" style="2" customWidth="1"/>
    <col min="10503" max="10747" width="9.140625" style="2"/>
    <col min="10748" max="10748" width="6.7109375" style="2" customWidth="1"/>
    <col min="10749" max="10749" width="26.85546875" style="2" customWidth="1"/>
    <col min="10750" max="10750" width="0.7109375" style="2" customWidth="1"/>
    <col min="10751" max="10751" width="1" style="2" customWidth="1"/>
    <col min="10752" max="10752" width="6.7109375" style="2" customWidth="1"/>
    <col min="10753" max="10753" width="3.7109375" style="2" customWidth="1"/>
    <col min="10754" max="10758" width="11.42578125" style="2" customWidth="1"/>
    <col min="10759" max="11003" width="9.140625" style="2"/>
    <col min="11004" max="11004" width="6.7109375" style="2" customWidth="1"/>
    <col min="11005" max="11005" width="26.85546875" style="2" customWidth="1"/>
    <col min="11006" max="11006" width="0.7109375" style="2" customWidth="1"/>
    <col min="11007" max="11007" width="1" style="2" customWidth="1"/>
    <col min="11008" max="11008" width="6.7109375" style="2" customWidth="1"/>
    <col min="11009" max="11009" width="3.7109375" style="2" customWidth="1"/>
    <col min="11010" max="11014" width="11.42578125" style="2" customWidth="1"/>
    <col min="11015" max="11259" width="9.140625" style="2"/>
    <col min="11260" max="11260" width="6.7109375" style="2" customWidth="1"/>
    <col min="11261" max="11261" width="26.85546875" style="2" customWidth="1"/>
    <col min="11262" max="11262" width="0.7109375" style="2" customWidth="1"/>
    <col min="11263" max="11263" width="1" style="2" customWidth="1"/>
    <col min="11264" max="11264" width="6.7109375" style="2" customWidth="1"/>
    <col min="11265" max="11265" width="3.7109375" style="2" customWidth="1"/>
    <col min="11266" max="11270" width="11.42578125" style="2" customWidth="1"/>
    <col min="11271" max="11515" width="9.140625" style="2"/>
    <col min="11516" max="11516" width="6.7109375" style="2" customWidth="1"/>
    <col min="11517" max="11517" width="26.85546875" style="2" customWidth="1"/>
    <col min="11518" max="11518" width="0.7109375" style="2" customWidth="1"/>
    <col min="11519" max="11519" width="1" style="2" customWidth="1"/>
    <col min="11520" max="11520" width="6.7109375" style="2" customWidth="1"/>
    <col min="11521" max="11521" width="3.7109375" style="2" customWidth="1"/>
    <col min="11522" max="11526" width="11.42578125" style="2" customWidth="1"/>
    <col min="11527" max="11771" width="9.140625" style="2"/>
    <col min="11772" max="11772" width="6.7109375" style="2" customWidth="1"/>
    <col min="11773" max="11773" width="26.85546875" style="2" customWidth="1"/>
    <col min="11774" max="11774" width="0.7109375" style="2" customWidth="1"/>
    <col min="11775" max="11775" width="1" style="2" customWidth="1"/>
    <col min="11776" max="11776" width="6.7109375" style="2" customWidth="1"/>
    <col min="11777" max="11777" width="3.7109375" style="2" customWidth="1"/>
    <col min="11778" max="11782" width="11.42578125" style="2" customWidth="1"/>
    <col min="11783" max="12027" width="9.140625" style="2"/>
    <col min="12028" max="12028" width="6.7109375" style="2" customWidth="1"/>
    <col min="12029" max="12029" width="26.85546875" style="2" customWidth="1"/>
    <col min="12030" max="12030" width="0.7109375" style="2" customWidth="1"/>
    <col min="12031" max="12031" width="1" style="2" customWidth="1"/>
    <col min="12032" max="12032" width="6.7109375" style="2" customWidth="1"/>
    <col min="12033" max="12033" width="3.7109375" style="2" customWidth="1"/>
    <col min="12034" max="12038" width="11.42578125" style="2" customWidth="1"/>
    <col min="12039" max="12283" width="9.140625" style="2"/>
    <col min="12284" max="12284" width="6.7109375" style="2" customWidth="1"/>
    <col min="12285" max="12285" width="26.85546875" style="2" customWidth="1"/>
    <col min="12286" max="12286" width="0.7109375" style="2" customWidth="1"/>
    <col min="12287" max="12287" width="1" style="2" customWidth="1"/>
    <col min="12288" max="12288" width="6.7109375" style="2" customWidth="1"/>
    <col min="12289" max="12289" width="3.7109375" style="2" customWidth="1"/>
    <col min="12290" max="12294" width="11.42578125" style="2" customWidth="1"/>
    <col min="12295" max="12539" width="9.140625" style="2"/>
    <col min="12540" max="12540" width="6.7109375" style="2" customWidth="1"/>
    <col min="12541" max="12541" width="26.85546875" style="2" customWidth="1"/>
    <col min="12542" max="12542" width="0.7109375" style="2" customWidth="1"/>
    <col min="12543" max="12543" width="1" style="2" customWidth="1"/>
    <col min="12544" max="12544" width="6.7109375" style="2" customWidth="1"/>
    <col min="12545" max="12545" width="3.7109375" style="2" customWidth="1"/>
    <col min="12546" max="12550" width="11.42578125" style="2" customWidth="1"/>
    <col min="12551" max="12795" width="9.140625" style="2"/>
    <col min="12796" max="12796" width="6.7109375" style="2" customWidth="1"/>
    <col min="12797" max="12797" width="26.85546875" style="2" customWidth="1"/>
    <col min="12798" max="12798" width="0.7109375" style="2" customWidth="1"/>
    <col min="12799" max="12799" width="1" style="2" customWidth="1"/>
    <col min="12800" max="12800" width="6.7109375" style="2" customWidth="1"/>
    <col min="12801" max="12801" width="3.7109375" style="2" customWidth="1"/>
    <col min="12802" max="12806" width="11.42578125" style="2" customWidth="1"/>
    <col min="12807" max="13051" width="9.140625" style="2"/>
    <col min="13052" max="13052" width="6.7109375" style="2" customWidth="1"/>
    <col min="13053" max="13053" width="26.85546875" style="2" customWidth="1"/>
    <col min="13054" max="13054" width="0.7109375" style="2" customWidth="1"/>
    <col min="13055" max="13055" width="1" style="2" customWidth="1"/>
    <col min="13056" max="13056" width="6.7109375" style="2" customWidth="1"/>
    <col min="13057" max="13057" width="3.7109375" style="2" customWidth="1"/>
    <col min="13058" max="13062" width="11.42578125" style="2" customWidth="1"/>
    <col min="13063" max="13307" width="9.140625" style="2"/>
    <col min="13308" max="13308" width="6.7109375" style="2" customWidth="1"/>
    <col min="13309" max="13309" width="26.85546875" style="2" customWidth="1"/>
    <col min="13310" max="13310" width="0.7109375" style="2" customWidth="1"/>
    <col min="13311" max="13311" width="1" style="2" customWidth="1"/>
    <col min="13312" max="13312" width="6.7109375" style="2" customWidth="1"/>
    <col min="13313" max="13313" width="3.7109375" style="2" customWidth="1"/>
    <col min="13314" max="13318" width="11.42578125" style="2" customWidth="1"/>
    <col min="13319" max="13563" width="9.140625" style="2"/>
    <col min="13564" max="13564" width="6.7109375" style="2" customWidth="1"/>
    <col min="13565" max="13565" width="26.85546875" style="2" customWidth="1"/>
    <col min="13566" max="13566" width="0.7109375" style="2" customWidth="1"/>
    <col min="13567" max="13567" width="1" style="2" customWidth="1"/>
    <col min="13568" max="13568" width="6.7109375" style="2" customWidth="1"/>
    <col min="13569" max="13569" width="3.7109375" style="2" customWidth="1"/>
    <col min="13570" max="13574" width="11.42578125" style="2" customWidth="1"/>
    <col min="13575" max="13819" width="9.140625" style="2"/>
    <col min="13820" max="13820" width="6.7109375" style="2" customWidth="1"/>
    <col min="13821" max="13821" width="26.85546875" style="2" customWidth="1"/>
    <col min="13822" max="13822" width="0.7109375" style="2" customWidth="1"/>
    <col min="13823" max="13823" width="1" style="2" customWidth="1"/>
    <col min="13824" max="13824" width="6.7109375" style="2" customWidth="1"/>
    <col min="13825" max="13825" width="3.7109375" style="2" customWidth="1"/>
    <col min="13826" max="13830" width="11.42578125" style="2" customWidth="1"/>
    <col min="13831" max="14075" width="9.140625" style="2"/>
    <col min="14076" max="14076" width="6.7109375" style="2" customWidth="1"/>
    <col min="14077" max="14077" width="26.85546875" style="2" customWidth="1"/>
    <col min="14078" max="14078" width="0.7109375" style="2" customWidth="1"/>
    <col min="14079" max="14079" width="1" style="2" customWidth="1"/>
    <col min="14080" max="14080" width="6.7109375" style="2" customWidth="1"/>
    <col min="14081" max="14081" width="3.7109375" style="2" customWidth="1"/>
    <col min="14082" max="14086" width="11.42578125" style="2" customWidth="1"/>
    <col min="14087" max="14331" width="9.140625" style="2"/>
    <col min="14332" max="14332" width="6.7109375" style="2" customWidth="1"/>
    <col min="14333" max="14333" width="26.85546875" style="2" customWidth="1"/>
    <col min="14334" max="14334" width="0.7109375" style="2" customWidth="1"/>
    <col min="14335" max="14335" width="1" style="2" customWidth="1"/>
    <col min="14336" max="14336" width="6.7109375" style="2" customWidth="1"/>
    <col min="14337" max="14337" width="3.7109375" style="2" customWidth="1"/>
    <col min="14338" max="14342" width="11.42578125" style="2" customWidth="1"/>
    <col min="14343" max="14587" width="9.140625" style="2"/>
    <col min="14588" max="14588" width="6.7109375" style="2" customWidth="1"/>
    <col min="14589" max="14589" width="26.85546875" style="2" customWidth="1"/>
    <col min="14590" max="14590" width="0.7109375" style="2" customWidth="1"/>
    <col min="14591" max="14591" width="1" style="2" customWidth="1"/>
    <col min="14592" max="14592" width="6.7109375" style="2" customWidth="1"/>
    <col min="14593" max="14593" width="3.7109375" style="2" customWidth="1"/>
    <col min="14594" max="14598" width="11.42578125" style="2" customWidth="1"/>
    <col min="14599" max="14843" width="9.140625" style="2"/>
    <col min="14844" max="14844" width="6.7109375" style="2" customWidth="1"/>
    <col min="14845" max="14845" width="26.85546875" style="2" customWidth="1"/>
    <col min="14846" max="14846" width="0.7109375" style="2" customWidth="1"/>
    <col min="14847" max="14847" width="1" style="2" customWidth="1"/>
    <col min="14848" max="14848" width="6.7109375" style="2" customWidth="1"/>
    <col min="14849" max="14849" width="3.7109375" style="2" customWidth="1"/>
    <col min="14850" max="14854" width="11.42578125" style="2" customWidth="1"/>
    <col min="14855" max="15099" width="9.140625" style="2"/>
    <col min="15100" max="15100" width="6.7109375" style="2" customWidth="1"/>
    <col min="15101" max="15101" width="26.85546875" style="2" customWidth="1"/>
    <col min="15102" max="15102" width="0.7109375" style="2" customWidth="1"/>
    <col min="15103" max="15103" width="1" style="2" customWidth="1"/>
    <col min="15104" max="15104" width="6.7109375" style="2" customWidth="1"/>
    <col min="15105" max="15105" width="3.7109375" style="2" customWidth="1"/>
    <col min="15106" max="15110" width="11.42578125" style="2" customWidth="1"/>
    <col min="15111" max="15355" width="9.140625" style="2"/>
    <col min="15356" max="15356" width="6.7109375" style="2" customWidth="1"/>
    <col min="15357" max="15357" width="26.85546875" style="2" customWidth="1"/>
    <col min="15358" max="15358" width="0.7109375" style="2" customWidth="1"/>
    <col min="15359" max="15359" width="1" style="2" customWidth="1"/>
    <col min="15360" max="15360" width="6.7109375" style="2" customWidth="1"/>
    <col min="15361" max="15361" width="3.7109375" style="2" customWidth="1"/>
    <col min="15362" max="15366" width="11.42578125" style="2" customWidth="1"/>
    <col min="15367" max="15611" width="9.140625" style="2"/>
    <col min="15612" max="15612" width="6.7109375" style="2" customWidth="1"/>
    <col min="15613" max="15613" width="26.85546875" style="2" customWidth="1"/>
    <col min="15614" max="15614" width="0.7109375" style="2" customWidth="1"/>
    <col min="15615" max="15615" width="1" style="2" customWidth="1"/>
    <col min="15616" max="15616" width="6.7109375" style="2" customWidth="1"/>
    <col min="15617" max="15617" width="3.7109375" style="2" customWidth="1"/>
    <col min="15618" max="15622" width="11.42578125" style="2" customWidth="1"/>
    <col min="15623" max="15867" width="9.140625" style="2"/>
    <col min="15868" max="15868" width="6.7109375" style="2" customWidth="1"/>
    <col min="15869" max="15869" width="26.85546875" style="2" customWidth="1"/>
    <col min="15870" max="15870" width="0.7109375" style="2" customWidth="1"/>
    <col min="15871" max="15871" width="1" style="2" customWidth="1"/>
    <col min="15872" max="15872" width="6.7109375" style="2" customWidth="1"/>
    <col min="15873" max="15873" width="3.7109375" style="2" customWidth="1"/>
    <col min="15874" max="15878" width="11.42578125" style="2" customWidth="1"/>
    <col min="15879" max="16123" width="9.140625" style="2"/>
    <col min="16124" max="16124" width="6.7109375" style="2" customWidth="1"/>
    <col min="16125" max="16125" width="26.85546875" style="2" customWidth="1"/>
    <col min="16126" max="16126" width="0.7109375" style="2" customWidth="1"/>
    <col min="16127" max="16127" width="1" style="2" customWidth="1"/>
    <col min="16128" max="16128" width="6.7109375" style="2" customWidth="1"/>
    <col min="16129" max="16129" width="3.7109375" style="2" customWidth="1"/>
    <col min="16130" max="16134" width="11.42578125" style="2" customWidth="1"/>
    <col min="16135" max="16384" width="9.140625" style="2"/>
  </cols>
  <sheetData>
    <row r="1" spans="1:7" ht="13.5" thickBot="1"/>
    <row r="2" spans="1:7">
      <c r="A2" s="20" t="s">
        <v>715</v>
      </c>
      <c r="B2" s="22" t="s">
        <v>137</v>
      </c>
    </row>
    <row r="3" spans="1:7">
      <c r="A3" s="23" t="s">
        <v>592</v>
      </c>
      <c r="B3" s="116">
        <f>B23+B22</f>
        <v>0.126</v>
      </c>
    </row>
    <row r="4" spans="1:7">
      <c r="A4" s="23" t="s">
        <v>593</v>
      </c>
      <c r="B4" s="116">
        <f>B24</f>
        <v>0.218</v>
      </c>
    </row>
    <row r="5" spans="1:7">
      <c r="A5" s="23" t="s">
        <v>594</v>
      </c>
      <c r="B5" s="116">
        <f>B25+B26</f>
        <v>0.193</v>
      </c>
    </row>
    <row r="6" spans="1:7">
      <c r="A6" s="23" t="s">
        <v>713</v>
      </c>
      <c r="B6" s="116">
        <f>B27</f>
        <v>0.219</v>
      </c>
    </row>
    <row r="7" spans="1:7" ht="13.5" thickBot="1">
      <c r="A7" s="26" t="s">
        <v>714</v>
      </c>
      <c r="B7" s="112">
        <f>B28</f>
        <v>0.24399999999999999</v>
      </c>
    </row>
    <row r="10" spans="1:7" ht="12" customHeight="1">
      <c r="A10" s="19" t="s">
        <v>588</v>
      </c>
      <c r="B10" s="19"/>
      <c r="C10" s="5"/>
      <c r="D10" s="5"/>
      <c r="E10" s="5"/>
      <c r="F10" s="5"/>
      <c r="G10" s="5"/>
    </row>
    <row r="11" spans="1:7" ht="12" customHeight="1">
      <c r="A11" s="18" t="s">
        <v>29</v>
      </c>
      <c r="B11" s="18"/>
      <c r="C11" s="5"/>
      <c r="D11" s="5"/>
      <c r="E11" s="5"/>
      <c r="F11" s="5"/>
      <c r="G11" s="5"/>
    </row>
    <row r="12" spans="1:7" ht="12" customHeight="1">
      <c r="A12" s="17" t="s">
        <v>136</v>
      </c>
      <c r="B12" s="12" t="s">
        <v>859</v>
      </c>
      <c r="C12" s="10"/>
      <c r="D12" s="10"/>
      <c r="E12" s="10"/>
      <c r="F12" s="10"/>
      <c r="G12" s="11"/>
    </row>
    <row r="13" spans="1:7" ht="12" customHeight="1">
      <c r="A13" s="4"/>
      <c r="B13" s="9" t="s">
        <v>524</v>
      </c>
      <c r="C13" s="11"/>
      <c r="D13" s="9" t="s">
        <v>589</v>
      </c>
      <c r="E13" s="11"/>
      <c r="F13" s="9" t="s">
        <v>590</v>
      </c>
      <c r="G13" s="11"/>
    </row>
    <row r="14" spans="1:7" ht="12" customHeight="1">
      <c r="A14" s="3"/>
      <c r="B14" s="9" t="s">
        <v>31</v>
      </c>
      <c r="C14" s="6" t="s">
        <v>32</v>
      </c>
      <c r="D14" s="6" t="s">
        <v>31</v>
      </c>
      <c r="E14" s="6" t="s">
        <v>32</v>
      </c>
      <c r="F14" s="6" t="s">
        <v>31</v>
      </c>
      <c r="G14" s="6" t="s">
        <v>32</v>
      </c>
    </row>
    <row r="15" spans="1:7" ht="12" customHeight="1">
      <c r="A15" s="9" t="s">
        <v>591</v>
      </c>
      <c r="B15" s="65">
        <v>4832</v>
      </c>
      <c r="C15" s="52" t="s">
        <v>1073</v>
      </c>
      <c r="D15" s="67">
        <v>2410</v>
      </c>
      <c r="E15" s="52" t="s">
        <v>762</v>
      </c>
      <c r="F15" s="67">
        <v>2422</v>
      </c>
      <c r="G15" s="52" t="s">
        <v>818</v>
      </c>
    </row>
    <row r="16" spans="1:7" ht="12" customHeight="1">
      <c r="A16" s="9" t="s">
        <v>592</v>
      </c>
      <c r="B16" s="69">
        <v>0.113</v>
      </c>
      <c r="C16" s="52" t="s">
        <v>810</v>
      </c>
      <c r="D16" s="68">
        <v>0.14399999999999999</v>
      </c>
      <c r="E16" s="52" t="s">
        <v>534</v>
      </c>
      <c r="F16" s="68">
        <v>8.3000000000000004E-2</v>
      </c>
      <c r="G16" s="52" t="s">
        <v>810</v>
      </c>
    </row>
    <row r="17" spans="1:7" ht="12" customHeight="1">
      <c r="A17" s="9" t="s">
        <v>593</v>
      </c>
      <c r="B17" s="69">
        <v>0.23200000000000001</v>
      </c>
      <c r="C17" s="52" t="s">
        <v>549</v>
      </c>
      <c r="D17" s="68">
        <v>0.28499999999999998</v>
      </c>
      <c r="E17" s="52" t="s">
        <v>1074</v>
      </c>
      <c r="F17" s="68">
        <v>0.17899999999999999</v>
      </c>
      <c r="G17" s="52" t="s">
        <v>805</v>
      </c>
    </row>
    <row r="18" spans="1:7" ht="12" customHeight="1">
      <c r="A18" s="9" t="s">
        <v>594</v>
      </c>
      <c r="B18" s="69">
        <v>0.40699999999999997</v>
      </c>
      <c r="C18" s="52" t="s">
        <v>560</v>
      </c>
      <c r="D18" s="68">
        <v>0.376</v>
      </c>
      <c r="E18" s="52" t="s">
        <v>813</v>
      </c>
      <c r="F18" s="68">
        <v>0.438</v>
      </c>
      <c r="G18" s="52" t="s">
        <v>804</v>
      </c>
    </row>
    <row r="19" spans="1:7" ht="12" customHeight="1">
      <c r="A19" s="9" t="s">
        <v>595</v>
      </c>
      <c r="B19" s="69">
        <v>0.248</v>
      </c>
      <c r="C19" s="52" t="s">
        <v>583</v>
      </c>
      <c r="D19" s="68">
        <v>0.19500000000000001</v>
      </c>
      <c r="E19" s="52" t="s">
        <v>531</v>
      </c>
      <c r="F19" s="68">
        <v>0.3</v>
      </c>
      <c r="G19" s="52" t="s">
        <v>807</v>
      </c>
    </row>
    <row r="20" spans="1:7" ht="12" customHeight="1">
      <c r="A20" s="9" t="s">
        <v>30</v>
      </c>
      <c r="B20" s="12" t="s">
        <v>30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</row>
    <row r="21" spans="1:7" ht="12" customHeight="1">
      <c r="A21" s="9" t="s">
        <v>596</v>
      </c>
      <c r="B21" s="65">
        <v>40566</v>
      </c>
      <c r="C21" s="52" t="s">
        <v>1075</v>
      </c>
      <c r="D21" s="67">
        <v>19200</v>
      </c>
      <c r="E21" s="52" t="s">
        <v>1076</v>
      </c>
      <c r="F21" s="67">
        <v>21366</v>
      </c>
      <c r="G21" s="52" t="s">
        <v>829</v>
      </c>
    </row>
    <row r="22" spans="1:7" ht="12" customHeight="1">
      <c r="A22" s="9" t="s">
        <v>597</v>
      </c>
      <c r="B22" s="69">
        <v>7.0999999999999994E-2</v>
      </c>
      <c r="C22" s="52" t="s">
        <v>156</v>
      </c>
      <c r="D22" s="68">
        <v>0.08</v>
      </c>
      <c r="E22" s="52" t="s">
        <v>166</v>
      </c>
      <c r="F22" s="68">
        <v>6.3E-2</v>
      </c>
      <c r="G22" s="52" t="s">
        <v>234</v>
      </c>
    </row>
    <row r="23" spans="1:7" ht="12" customHeight="1">
      <c r="A23" s="9" t="s">
        <v>598</v>
      </c>
      <c r="B23" s="69">
        <v>5.5E-2</v>
      </c>
      <c r="C23" s="52" t="s">
        <v>154</v>
      </c>
      <c r="D23" s="68">
        <v>5.3999999999999999E-2</v>
      </c>
      <c r="E23" s="52" t="s">
        <v>234</v>
      </c>
      <c r="F23" s="68">
        <v>5.5E-2</v>
      </c>
      <c r="G23" s="52" t="s">
        <v>146</v>
      </c>
    </row>
    <row r="24" spans="1:7" ht="12" customHeight="1">
      <c r="A24" s="9" t="s">
        <v>599</v>
      </c>
      <c r="B24" s="69">
        <v>0.218</v>
      </c>
      <c r="C24" s="52" t="s">
        <v>536</v>
      </c>
      <c r="D24" s="68">
        <v>0.218</v>
      </c>
      <c r="E24" s="52" t="s">
        <v>426</v>
      </c>
      <c r="F24" s="68">
        <v>0.217</v>
      </c>
      <c r="G24" s="52" t="s">
        <v>413</v>
      </c>
    </row>
    <row r="25" spans="1:7" ht="12" customHeight="1">
      <c r="A25" s="9" t="s">
        <v>600</v>
      </c>
      <c r="B25" s="69">
        <v>0.13600000000000001</v>
      </c>
      <c r="C25" s="52" t="s">
        <v>166</v>
      </c>
      <c r="D25" s="68">
        <v>0.13500000000000001</v>
      </c>
      <c r="E25" s="52" t="s">
        <v>272</v>
      </c>
      <c r="F25" s="68">
        <v>0.13800000000000001</v>
      </c>
      <c r="G25" s="52" t="s">
        <v>536</v>
      </c>
    </row>
    <row r="26" spans="1:7" ht="12" customHeight="1">
      <c r="A26" s="9" t="s">
        <v>601</v>
      </c>
      <c r="B26" s="69">
        <v>5.7000000000000002E-2</v>
      </c>
      <c r="C26" s="52" t="s">
        <v>154</v>
      </c>
      <c r="D26" s="68">
        <v>4.2999999999999997E-2</v>
      </c>
      <c r="E26" s="52" t="s">
        <v>143</v>
      </c>
      <c r="F26" s="68">
        <v>7.0000000000000007E-2</v>
      </c>
      <c r="G26" s="52" t="s">
        <v>234</v>
      </c>
    </row>
    <row r="27" spans="1:7" ht="12" customHeight="1">
      <c r="A27" s="9" t="s">
        <v>602</v>
      </c>
      <c r="B27" s="69">
        <v>0.219</v>
      </c>
      <c r="C27" s="52" t="s">
        <v>388</v>
      </c>
      <c r="D27" s="68">
        <v>0.222</v>
      </c>
      <c r="E27" s="52" t="s">
        <v>280</v>
      </c>
      <c r="F27" s="68">
        <v>0.216</v>
      </c>
      <c r="G27" s="52" t="s">
        <v>437</v>
      </c>
    </row>
    <row r="28" spans="1:7" ht="12" customHeight="1">
      <c r="A28" s="9" t="s">
        <v>603</v>
      </c>
      <c r="B28" s="69">
        <v>0.24399999999999999</v>
      </c>
      <c r="C28" s="52" t="s">
        <v>536</v>
      </c>
      <c r="D28" s="68">
        <v>0.248</v>
      </c>
      <c r="E28" s="52" t="s">
        <v>420</v>
      </c>
      <c r="F28" s="68">
        <v>0.24099999999999999</v>
      </c>
      <c r="G28" s="52" t="s">
        <v>437</v>
      </c>
    </row>
    <row r="29" spans="1:7" ht="12" customHeight="1">
      <c r="A29" s="9" t="s">
        <v>30</v>
      </c>
      <c r="B29" s="12" t="s">
        <v>30</v>
      </c>
      <c r="C29" s="52" t="s">
        <v>30</v>
      </c>
      <c r="D29" s="52" t="s">
        <v>30</v>
      </c>
      <c r="E29" s="52" t="s">
        <v>30</v>
      </c>
      <c r="F29" s="52" t="s">
        <v>30</v>
      </c>
      <c r="G29" s="52" t="s">
        <v>30</v>
      </c>
    </row>
    <row r="30" spans="1:7" ht="12" customHeight="1">
      <c r="A30" s="9" t="s">
        <v>604</v>
      </c>
      <c r="B30" s="69">
        <v>0.874</v>
      </c>
      <c r="C30" s="52" t="s">
        <v>166</v>
      </c>
      <c r="D30" s="68">
        <v>0.86599999999999999</v>
      </c>
      <c r="E30" s="52" t="s">
        <v>536</v>
      </c>
      <c r="F30" s="68">
        <v>0.88200000000000001</v>
      </c>
      <c r="G30" s="52" t="s">
        <v>166</v>
      </c>
    </row>
    <row r="31" spans="1:7" ht="12" customHeight="1">
      <c r="A31" s="9" t="s">
        <v>605</v>
      </c>
      <c r="B31" s="69">
        <v>0.46300000000000002</v>
      </c>
      <c r="C31" s="52" t="s">
        <v>426</v>
      </c>
      <c r="D31" s="68">
        <v>0.47099999999999997</v>
      </c>
      <c r="E31" s="52" t="s">
        <v>266</v>
      </c>
      <c r="F31" s="68">
        <v>0.45700000000000002</v>
      </c>
      <c r="G31" s="52" t="s">
        <v>280</v>
      </c>
    </row>
    <row r="32" spans="1:7" ht="12" customHeight="1">
      <c r="A32" s="9" t="s">
        <v>30</v>
      </c>
      <c r="B32" s="12" t="s">
        <v>30</v>
      </c>
      <c r="C32" s="52" t="s">
        <v>30</v>
      </c>
      <c r="D32" s="52" t="s">
        <v>30</v>
      </c>
      <c r="E32" s="52" t="s">
        <v>30</v>
      </c>
      <c r="F32" s="52" t="s">
        <v>30</v>
      </c>
      <c r="G32" s="52" t="s">
        <v>30</v>
      </c>
    </row>
    <row r="33" spans="1:7" ht="12" customHeight="1">
      <c r="A33" s="9" t="s">
        <v>606</v>
      </c>
      <c r="B33" s="65">
        <v>8723</v>
      </c>
      <c r="C33" s="52" t="s">
        <v>873</v>
      </c>
      <c r="D33" s="67">
        <v>4638</v>
      </c>
      <c r="E33" s="52" t="s">
        <v>1077</v>
      </c>
      <c r="F33" s="67">
        <v>4085</v>
      </c>
      <c r="G33" s="52" t="s">
        <v>732</v>
      </c>
    </row>
    <row r="34" spans="1:7" ht="12" customHeight="1">
      <c r="A34" s="9" t="s">
        <v>607</v>
      </c>
      <c r="B34" s="69">
        <v>0.89200000000000002</v>
      </c>
      <c r="C34" s="52" t="s">
        <v>609</v>
      </c>
      <c r="D34" s="68">
        <v>0.871</v>
      </c>
      <c r="E34" s="52" t="s">
        <v>557</v>
      </c>
      <c r="F34" s="68">
        <v>0.91700000000000004</v>
      </c>
      <c r="G34" s="52" t="s">
        <v>160</v>
      </c>
    </row>
    <row r="35" spans="1:7" ht="12" customHeight="1">
      <c r="A35" s="9" t="s">
        <v>608</v>
      </c>
      <c r="B35" s="69">
        <v>0.55300000000000005</v>
      </c>
      <c r="C35" s="52" t="s">
        <v>839</v>
      </c>
      <c r="D35" s="68">
        <v>0.53100000000000003</v>
      </c>
      <c r="E35" s="52" t="s">
        <v>1078</v>
      </c>
      <c r="F35" s="68">
        <v>0.57799999999999996</v>
      </c>
      <c r="G35" s="52" t="s">
        <v>991</v>
      </c>
    </row>
    <row r="36" spans="1:7" ht="12" customHeight="1">
      <c r="A36" s="9" t="s">
        <v>30</v>
      </c>
      <c r="B36" s="12" t="s">
        <v>30</v>
      </c>
      <c r="C36" s="52" t="s">
        <v>30</v>
      </c>
      <c r="D36" s="52" t="s">
        <v>30</v>
      </c>
      <c r="E36" s="52" t="s">
        <v>30</v>
      </c>
      <c r="F36" s="52" t="s">
        <v>30</v>
      </c>
      <c r="G36" s="52" t="s">
        <v>30</v>
      </c>
    </row>
    <row r="37" spans="1:7" ht="12" customHeight="1">
      <c r="A37" s="9" t="s">
        <v>610</v>
      </c>
      <c r="B37" s="65">
        <v>8555</v>
      </c>
      <c r="C37" s="52" t="s">
        <v>740</v>
      </c>
      <c r="D37" s="67">
        <v>4129</v>
      </c>
      <c r="E37" s="52" t="s">
        <v>874</v>
      </c>
      <c r="F37" s="67">
        <v>4426</v>
      </c>
      <c r="G37" s="52" t="s">
        <v>108</v>
      </c>
    </row>
    <row r="38" spans="1:7" ht="12" customHeight="1">
      <c r="A38" s="9" t="s">
        <v>607</v>
      </c>
      <c r="B38" s="69">
        <v>0.85599999999999998</v>
      </c>
      <c r="C38" s="52" t="s">
        <v>552</v>
      </c>
      <c r="D38" s="68">
        <v>0.84199999999999997</v>
      </c>
      <c r="E38" s="52" t="s">
        <v>810</v>
      </c>
      <c r="F38" s="68">
        <v>0.86899999999999999</v>
      </c>
      <c r="G38" s="52" t="s">
        <v>835</v>
      </c>
    </row>
    <row r="39" spans="1:7" ht="12" customHeight="1">
      <c r="A39" s="9" t="s">
        <v>608</v>
      </c>
      <c r="B39" s="69">
        <v>0.432</v>
      </c>
      <c r="C39" s="52" t="s">
        <v>275</v>
      </c>
      <c r="D39" s="68">
        <v>0.40600000000000003</v>
      </c>
      <c r="E39" s="52" t="s">
        <v>991</v>
      </c>
      <c r="F39" s="68">
        <v>0.45500000000000002</v>
      </c>
      <c r="G39" s="52" t="s">
        <v>549</v>
      </c>
    </row>
    <row r="40" spans="1:7" ht="12" customHeight="1">
      <c r="A40" s="9" t="s">
        <v>30</v>
      </c>
      <c r="B40" s="12" t="s">
        <v>30</v>
      </c>
      <c r="C40" s="52" t="s">
        <v>30</v>
      </c>
      <c r="D40" s="52" t="s">
        <v>30</v>
      </c>
      <c r="E40" s="52" t="s">
        <v>30</v>
      </c>
      <c r="F40" s="52" t="s">
        <v>30</v>
      </c>
      <c r="G40" s="52" t="s">
        <v>30</v>
      </c>
    </row>
    <row r="41" spans="1:7" ht="12" customHeight="1">
      <c r="A41" s="9" t="s">
        <v>611</v>
      </c>
      <c r="B41" s="65">
        <v>14192</v>
      </c>
      <c r="C41" s="52" t="s">
        <v>345</v>
      </c>
      <c r="D41" s="67">
        <v>6836</v>
      </c>
      <c r="E41" s="52" t="s">
        <v>913</v>
      </c>
      <c r="F41" s="67">
        <v>7356</v>
      </c>
      <c r="G41" s="52" t="s">
        <v>66</v>
      </c>
    </row>
    <row r="42" spans="1:7" ht="12" customHeight="1">
      <c r="A42" s="9" t="s">
        <v>607</v>
      </c>
      <c r="B42" s="69">
        <v>0.88900000000000001</v>
      </c>
      <c r="C42" s="52" t="s">
        <v>420</v>
      </c>
      <c r="D42" s="68">
        <v>0.88</v>
      </c>
      <c r="E42" s="52" t="s">
        <v>532</v>
      </c>
      <c r="F42" s="68">
        <v>0.89700000000000002</v>
      </c>
      <c r="G42" s="52" t="s">
        <v>266</v>
      </c>
    </row>
    <row r="43" spans="1:7" ht="12" customHeight="1">
      <c r="A43" s="9" t="s">
        <v>608</v>
      </c>
      <c r="B43" s="69">
        <v>0.46200000000000002</v>
      </c>
      <c r="C43" s="52" t="s">
        <v>548</v>
      </c>
      <c r="D43" s="68">
        <v>0.44500000000000001</v>
      </c>
      <c r="E43" s="52" t="s">
        <v>160</v>
      </c>
      <c r="F43" s="68">
        <v>0.47699999999999998</v>
      </c>
      <c r="G43" s="52" t="s">
        <v>537</v>
      </c>
    </row>
    <row r="44" spans="1:7" ht="12" customHeight="1">
      <c r="A44" s="9" t="s">
        <v>30</v>
      </c>
      <c r="B44" s="12" t="s">
        <v>30</v>
      </c>
      <c r="C44" s="52" t="s">
        <v>30</v>
      </c>
      <c r="D44" s="52" t="s">
        <v>30</v>
      </c>
      <c r="E44" s="52" t="s">
        <v>30</v>
      </c>
      <c r="F44" s="52" t="s">
        <v>30</v>
      </c>
      <c r="G44" s="52" t="s">
        <v>30</v>
      </c>
    </row>
    <row r="45" spans="1:7" ht="12" customHeight="1">
      <c r="A45" s="9" t="s">
        <v>612</v>
      </c>
      <c r="B45" s="65">
        <v>9096</v>
      </c>
      <c r="C45" s="52" t="s">
        <v>878</v>
      </c>
      <c r="D45" s="67">
        <v>3597</v>
      </c>
      <c r="E45" s="52" t="s">
        <v>56</v>
      </c>
      <c r="F45" s="67">
        <v>5499</v>
      </c>
      <c r="G45" s="52" t="s">
        <v>881</v>
      </c>
    </row>
    <row r="46" spans="1:7" ht="12" customHeight="1">
      <c r="A46" s="9" t="s">
        <v>607</v>
      </c>
      <c r="B46" s="69">
        <v>0.85199999999999998</v>
      </c>
      <c r="C46" s="52" t="s">
        <v>280</v>
      </c>
      <c r="D46" s="68">
        <v>0.86199999999999999</v>
      </c>
      <c r="E46" s="52" t="s">
        <v>541</v>
      </c>
      <c r="F46" s="68">
        <v>0.84499999999999997</v>
      </c>
      <c r="G46" s="52" t="s">
        <v>552</v>
      </c>
    </row>
    <row r="47" spans="1:7" ht="12" customHeight="1">
      <c r="A47" s="9" t="s">
        <v>608</v>
      </c>
      <c r="B47" s="69">
        <v>0.41099999999999998</v>
      </c>
      <c r="C47" s="52" t="s">
        <v>810</v>
      </c>
      <c r="D47" s="68">
        <v>0.51500000000000001</v>
      </c>
      <c r="E47" s="52" t="s">
        <v>543</v>
      </c>
      <c r="F47" s="68">
        <v>0.34300000000000003</v>
      </c>
      <c r="G47" s="52" t="s">
        <v>810</v>
      </c>
    </row>
    <row r="48" spans="1:7" ht="12" customHeight="1">
      <c r="A48" s="9" t="s">
        <v>30</v>
      </c>
      <c r="B48" s="12" t="s">
        <v>30</v>
      </c>
      <c r="C48" s="52" t="s">
        <v>30</v>
      </c>
      <c r="D48" s="52" t="s">
        <v>30</v>
      </c>
      <c r="E48" s="52" t="s">
        <v>30</v>
      </c>
      <c r="F48" s="52" t="s">
        <v>30</v>
      </c>
      <c r="G48" s="52" t="s">
        <v>30</v>
      </c>
    </row>
    <row r="49" spans="1:7" ht="12" customHeight="1">
      <c r="A49" s="9" t="s">
        <v>613</v>
      </c>
      <c r="B49" s="12" t="s">
        <v>30</v>
      </c>
      <c r="C49" s="52" t="s">
        <v>30</v>
      </c>
      <c r="D49" s="52" t="s">
        <v>30</v>
      </c>
      <c r="E49" s="52" t="s">
        <v>30</v>
      </c>
      <c r="F49" s="52" t="s">
        <v>30</v>
      </c>
      <c r="G49" s="52" t="s">
        <v>30</v>
      </c>
    </row>
    <row r="50" spans="1:7" ht="12" customHeight="1">
      <c r="A50" s="9" t="s">
        <v>614</v>
      </c>
      <c r="B50" s="69">
        <v>0.17100000000000001</v>
      </c>
      <c r="C50" s="52" t="s">
        <v>541</v>
      </c>
      <c r="D50" s="68">
        <v>0.161</v>
      </c>
      <c r="E50" s="52" t="s">
        <v>841</v>
      </c>
      <c r="F50" s="68">
        <v>0.183</v>
      </c>
      <c r="G50" s="52" t="s">
        <v>999</v>
      </c>
    </row>
    <row r="51" spans="1:7" ht="12" customHeight="1">
      <c r="A51" s="9" t="s">
        <v>599</v>
      </c>
      <c r="B51" s="69">
        <v>0.1</v>
      </c>
      <c r="C51" s="52" t="s">
        <v>548</v>
      </c>
      <c r="D51" s="68">
        <v>7.3999999999999996E-2</v>
      </c>
      <c r="E51" s="52" t="s">
        <v>548</v>
      </c>
      <c r="F51" s="68">
        <v>0.124</v>
      </c>
      <c r="G51" s="52" t="s">
        <v>810</v>
      </c>
    </row>
    <row r="52" spans="1:7" ht="12" customHeight="1">
      <c r="A52" s="9" t="s">
        <v>615</v>
      </c>
      <c r="B52" s="69">
        <v>7.0000000000000007E-2</v>
      </c>
      <c r="C52" s="52" t="s">
        <v>280</v>
      </c>
      <c r="D52" s="68">
        <v>5.1999999999999998E-2</v>
      </c>
      <c r="E52" s="52" t="s">
        <v>413</v>
      </c>
      <c r="F52" s="68">
        <v>8.4000000000000005E-2</v>
      </c>
      <c r="G52" s="52" t="s">
        <v>609</v>
      </c>
    </row>
    <row r="53" spans="1:7" ht="12" customHeight="1">
      <c r="A53" s="9" t="s">
        <v>608</v>
      </c>
      <c r="B53" s="69">
        <v>3.3000000000000002E-2</v>
      </c>
      <c r="C53" s="52" t="s">
        <v>146</v>
      </c>
      <c r="D53" s="68">
        <v>2.5999999999999999E-2</v>
      </c>
      <c r="E53" s="52" t="s">
        <v>166</v>
      </c>
      <c r="F53" s="68">
        <v>3.9E-2</v>
      </c>
      <c r="G53" s="52" t="s">
        <v>234</v>
      </c>
    </row>
    <row r="54" spans="1:7" ht="12" customHeight="1">
      <c r="A54" s="9" t="s">
        <v>30</v>
      </c>
      <c r="B54" s="12" t="s">
        <v>30</v>
      </c>
      <c r="C54" s="52" t="s">
        <v>30</v>
      </c>
      <c r="D54" s="52" t="s">
        <v>30</v>
      </c>
      <c r="E54" s="52" t="s">
        <v>30</v>
      </c>
      <c r="F54" s="52" t="s">
        <v>30</v>
      </c>
      <c r="G54" s="52" t="s">
        <v>30</v>
      </c>
    </row>
    <row r="55" spans="1:7" ht="12" customHeight="1">
      <c r="A55" s="9" t="s">
        <v>616</v>
      </c>
      <c r="B55" s="12" t="s">
        <v>30</v>
      </c>
      <c r="C55" s="52" t="s">
        <v>30</v>
      </c>
      <c r="D55" s="52" t="s">
        <v>30</v>
      </c>
      <c r="E55" s="52" t="s">
        <v>30</v>
      </c>
      <c r="F55" s="52" t="s">
        <v>30</v>
      </c>
      <c r="G55" s="52" t="s">
        <v>30</v>
      </c>
    </row>
    <row r="56" spans="1:7" ht="12" customHeight="1">
      <c r="A56" s="9" t="s">
        <v>617</v>
      </c>
      <c r="B56" s="65">
        <v>46699</v>
      </c>
      <c r="C56" s="52" t="s">
        <v>1079</v>
      </c>
      <c r="D56" s="67">
        <v>54145</v>
      </c>
      <c r="E56" s="52" t="s">
        <v>1080</v>
      </c>
      <c r="F56" s="67">
        <v>41364</v>
      </c>
      <c r="G56" s="52" t="s">
        <v>1081</v>
      </c>
    </row>
    <row r="57" spans="1:7" ht="12" customHeight="1">
      <c r="A57" s="9" t="s">
        <v>618</v>
      </c>
      <c r="B57" s="65">
        <v>19797</v>
      </c>
      <c r="C57" s="52" t="s">
        <v>1082</v>
      </c>
      <c r="D57" s="67">
        <v>25848</v>
      </c>
      <c r="E57" s="52" t="s">
        <v>1083</v>
      </c>
      <c r="F57" s="67">
        <v>13139</v>
      </c>
      <c r="G57" s="52" t="s">
        <v>1084</v>
      </c>
    </row>
    <row r="58" spans="1:7" ht="12" customHeight="1">
      <c r="A58" s="9" t="s">
        <v>619</v>
      </c>
      <c r="B58" s="65">
        <v>26746</v>
      </c>
      <c r="C58" s="52" t="s">
        <v>1085</v>
      </c>
      <c r="D58" s="67">
        <v>32500</v>
      </c>
      <c r="E58" s="52" t="s">
        <v>1086</v>
      </c>
      <c r="F58" s="67">
        <v>21021</v>
      </c>
      <c r="G58" s="52" t="s">
        <v>1087</v>
      </c>
    </row>
    <row r="59" spans="1:7" ht="12" customHeight="1">
      <c r="A59" s="9" t="s">
        <v>620</v>
      </c>
      <c r="B59" s="65">
        <v>35767</v>
      </c>
      <c r="C59" s="52" t="s">
        <v>1088</v>
      </c>
      <c r="D59" s="67">
        <v>35029</v>
      </c>
      <c r="E59" s="52" t="s">
        <v>1089</v>
      </c>
      <c r="F59" s="67">
        <v>36306</v>
      </c>
      <c r="G59" s="52" t="s">
        <v>1090</v>
      </c>
    </row>
    <row r="60" spans="1:7" ht="12" customHeight="1">
      <c r="A60" s="9" t="s">
        <v>621</v>
      </c>
      <c r="B60" s="65">
        <v>62563</v>
      </c>
      <c r="C60" s="52" t="s">
        <v>1091</v>
      </c>
      <c r="D60" s="67">
        <v>77025</v>
      </c>
      <c r="E60" s="52" t="s">
        <v>1092</v>
      </c>
      <c r="F60" s="67">
        <v>51086</v>
      </c>
      <c r="G60" s="52" t="s">
        <v>1093</v>
      </c>
    </row>
    <row r="61" spans="1:7" ht="12" customHeight="1">
      <c r="A61" s="9" t="s">
        <v>622</v>
      </c>
      <c r="B61" s="65">
        <v>90047</v>
      </c>
      <c r="C61" s="52" t="s">
        <v>1094</v>
      </c>
      <c r="D61" s="67">
        <v>102447</v>
      </c>
      <c r="E61" s="52" t="s">
        <v>1095</v>
      </c>
      <c r="F61" s="67">
        <v>73370</v>
      </c>
      <c r="G61" s="52" t="s">
        <v>1096</v>
      </c>
    </row>
    <row r="62" spans="1:7" ht="12" customHeight="1">
      <c r="A62" s="9" t="s">
        <v>30</v>
      </c>
      <c r="B62" s="12" t="s">
        <v>30</v>
      </c>
      <c r="C62" s="52" t="s">
        <v>30</v>
      </c>
      <c r="D62" s="52" t="s">
        <v>30</v>
      </c>
      <c r="E62" s="52" t="s">
        <v>30</v>
      </c>
      <c r="F62" s="52" t="s">
        <v>30</v>
      </c>
      <c r="G62" s="52" t="s">
        <v>30</v>
      </c>
    </row>
    <row r="63" spans="1:7" ht="12" customHeight="1">
      <c r="A63" s="9" t="s">
        <v>623</v>
      </c>
      <c r="B63" s="12" t="s">
        <v>30</v>
      </c>
      <c r="C63" s="52" t="s">
        <v>30</v>
      </c>
      <c r="D63" s="52" t="s">
        <v>30</v>
      </c>
      <c r="E63" s="52" t="s">
        <v>30</v>
      </c>
      <c r="F63" s="52" t="s">
        <v>30</v>
      </c>
      <c r="G63" s="52" t="s">
        <v>30</v>
      </c>
    </row>
    <row r="64" spans="1:7" ht="12" customHeight="1">
      <c r="A64" s="9" t="s">
        <v>624</v>
      </c>
      <c r="B64" s="69">
        <v>5.3999999999999999E-2</v>
      </c>
      <c r="C64" s="52" t="s">
        <v>141</v>
      </c>
      <c r="D64" s="52" t="s">
        <v>141</v>
      </c>
      <c r="E64" s="52" t="s">
        <v>141</v>
      </c>
      <c r="F64" s="52" t="s">
        <v>141</v>
      </c>
      <c r="G64" s="52" t="s">
        <v>141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B21" sqref="B21"/>
    </sheetView>
  </sheetViews>
  <sheetFormatPr defaultRowHeight="15"/>
  <cols>
    <col min="1" max="1" width="28.5703125" style="103" customWidth="1"/>
    <col min="2" max="2" width="32.28515625" style="103" customWidth="1"/>
    <col min="3" max="3" width="27.7109375" style="103" customWidth="1"/>
    <col min="4" max="16384" width="9.140625" style="103"/>
  </cols>
  <sheetData>
    <row r="1" spans="1:3" ht="30">
      <c r="A1" s="102" t="s">
        <v>1135</v>
      </c>
      <c r="B1" s="102" t="s">
        <v>1136</v>
      </c>
      <c r="C1" s="102" t="s">
        <v>1137</v>
      </c>
    </row>
    <row r="2" spans="1:3">
      <c r="A2" s="108">
        <v>0.26900000000000002</v>
      </c>
      <c r="B2" s="108">
        <v>7.8E-2</v>
      </c>
      <c r="C2" s="108">
        <v>0.34</v>
      </c>
    </row>
    <row r="4" spans="1:3">
      <c r="A4" s="109" t="s">
        <v>1140</v>
      </c>
    </row>
    <row r="5" spans="1:3">
      <c r="A5" s="109" t="s">
        <v>1141</v>
      </c>
    </row>
    <row r="7" spans="1:3">
      <c r="A7" s="103" t="s">
        <v>1138</v>
      </c>
      <c r="B7" s="104" t="s">
        <v>1139</v>
      </c>
    </row>
    <row r="10" spans="1:3">
      <c r="A10" s="105" t="s">
        <v>679</v>
      </c>
      <c r="B10" s="105" t="s">
        <v>680</v>
      </c>
    </row>
    <row r="11" spans="1:3" ht="45">
      <c r="A11" s="106">
        <v>64</v>
      </c>
      <c r="B11" s="107" t="s">
        <v>837</v>
      </c>
    </row>
    <row r="13" spans="1:3">
      <c r="A13" s="103" t="s">
        <v>1138</v>
      </c>
      <c r="B13" s="8" t="s">
        <v>1069</v>
      </c>
    </row>
  </sheetData>
  <hyperlinks>
    <hyperlink ref="B7" r:id="rId1"/>
    <hyperlink ref="B13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workbookViewId="0">
      <selection activeCell="E17" sqref="E17"/>
    </sheetView>
  </sheetViews>
  <sheetFormatPr defaultRowHeight="12.75"/>
  <cols>
    <col min="1" max="1" width="10.85546875" style="2" customWidth="1"/>
    <col min="2" max="2" width="58.28515625" style="2" customWidth="1"/>
    <col min="3" max="3" width="22.140625" style="2" customWidth="1"/>
    <col min="4" max="4" width="24.140625" style="2" customWidth="1"/>
    <col min="5" max="5" width="32.7109375" style="2" customWidth="1"/>
    <col min="6" max="251" width="9.140625" style="2"/>
    <col min="252" max="252" width="6.7109375" style="2" customWidth="1"/>
    <col min="253" max="253" width="26.85546875" style="2" customWidth="1"/>
    <col min="254" max="254" width="0.7109375" style="2" customWidth="1"/>
    <col min="255" max="255" width="1" style="2" customWidth="1"/>
    <col min="256" max="256" width="6.7109375" style="2" customWidth="1"/>
    <col min="257" max="257" width="3.7109375" style="2" customWidth="1"/>
    <col min="258" max="258" width="11.42578125" style="2" customWidth="1"/>
    <col min="259" max="259" width="43.7109375" style="2" customWidth="1"/>
    <col min="260" max="507" width="9.140625" style="2"/>
    <col min="508" max="508" width="6.7109375" style="2" customWidth="1"/>
    <col min="509" max="509" width="26.85546875" style="2" customWidth="1"/>
    <col min="510" max="510" width="0.7109375" style="2" customWidth="1"/>
    <col min="511" max="511" width="1" style="2" customWidth="1"/>
    <col min="512" max="512" width="6.7109375" style="2" customWidth="1"/>
    <col min="513" max="513" width="3.7109375" style="2" customWidth="1"/>
    <col min="514" max="514" width="11.42578125" style="2" customWidth="1"/>
    <col min="515" max="515" width="43.7109375" style="2" customWidth="1"/>
    <col min="516" max="763" width="9.140625" style="2"/>
    <col min="764" max="764" width="6.7109375" style="2" customWidth="1"/>
    <col min="765" max="765" width="26.85546875" style="2" customWidth="1"/>
    <col min="766" max="766" width="0.7109375" style="2" customWidth="1"/>
    <col min="767" max="767" width="1" style="2" customWidth="1"/>
    <col min="768" max="768" width="6.7109375" style="2" customWidth="1"/>
    <col min="769" max="769" width="3.7109375" style="2" customWidth="1"/>
    <col min="770" max="770" width="11.42578125" style="2" customWidth="1"/>
    <col min="771" max="771" width="43.7109375" style="2" customWidth="1"/>
    <col min="772" max="1019" width="9.140625" style="2"/>
    <col min="1020" max="1020" width="6.7109375" style="2" customWidth="1"/>
    <col min="1021" max="1021" width="26.85546875" style="2" customWidth="1"/>
    <col min="1022" max="1022" width="0.7109375" style="2" customWidth="1"/>
    <col min="1023" max="1023" width="1" style="2" customWidth="1"/>
    <col min="1024" max="1024" width="6.7109375" style="2" customWidth="1"/>
    <col min="1025" max="1025" width="3.7109375" style="2" customWidth="1"/>
    <col min="1026" max="1026" width="11.42578125" style="2" customWidth="1"/>
    <col min="1027" max="1027" width="43.7109375" style="2" customWidth="1"/>
    <col min="1028" max="1275" width="9.140625" style="2"/>
    <col min="1276" max="1276" width="6.7109375" style="2" customWidth="1"/>
    <col min="1277" max="1277" width="26.85546875" style="2" customWidth="1"/>
    <col min="1278" max="1278" width="0.7109375" style="2" customWidth="1"/>
    <col min="1279" max="1279" width="1" style="2" customWidth="1"/>
    <col min="1280" max="1280" width="6.7109375" style="2" customWidth="1"/>
    <col min="1281" max="1281" width="3.7109375" style="2" customWidth="1"/>
    <col min="1282" max="1282" width="11.42578125" style="2" customWidth="1"/>
    <col min="1283" max="1283" width="43.7109375" style="2" customWidth="1"/>
    <col min="1284" max="1531" width="9.140625" style="2"/>
    <col min="1532" max="1532" width="6.7109375" style="2" customWidth="1"/>
    <col min="1533" max="1533" width="26.85546875" style="2" customWidth="1"/>
    <col min="1534" max="1534" width="0.7109375" style="2" customWidth="1"/>
    <col min="1535" max="1535" width="1" style="2" customWidth="1"/>
    <col min="1536" max="1536" width="6.7109375" style="2" customWidth="1"/>
    <col min="1537" max="1537" width="3.7109375" style="2" customWidth="1"/>
    <col min="1538" max="1538" width="11.42578125" style="2" customWidth="1"/>
    <col min="1539" max="1539" width="43.7109375" style="2" customWidth="1"/>
    <col min="1540" max="1787" width="9.140625" style="2"/>
    <col min="1788" max="1788" width="6.7109375" style="2" customWidth="1"/>
    <col min="1789" max="1789" width="26.85546875" style="2" customWidth="1"/>
    <col min="1790" max="1790" width="0.7109375" style="2" customWidth="1"/>
    <col min="1791" max="1791" width="1" style="2" customWidth="1"/>
    <col min="1792" max="1792" width="6.7109375" style="2" customWidth="1"/>
    <col min="1793" max="1793" width="3.7109375" style="2" customWidth="1"/>
    <col min="1794" max="1794" width="11.42578125" style="2" customWidth="1"/>
    <col min="1795" max="1795" width="43.7109375" style="2" customWidth="1"/>
    <col min="1796" max="2043" width="9.140625" style="2"/>
    <col min="2044" max="2044" width="6.7109375" style="2" customWidth="1"/>
    <col min="2045" max="2045" width="26.85546875" style="2" customWidth="1"/>
    <col min="2046" max="2046" width="0.7109375" style="2" customWidth="1"/>
    <col min="2047" max="2047" width="1" style="2" customWidth="1"/>
    <col min="2048" max="2048" width="6.7109375" style="2" customWidth="1"/>
    <col min="2049" max="2049" width="3.7109375" style="2" customWidth="1"/>
    <col min="2050" max="2050" width="11.42578125" style="2" customWidth="1"/>
    <col min="2051" max="2051" width="43.7109375" style="2" customWidth="1"/>
    <col min="2052" max="2299" width="9.140625" style="2"/>
    <col min="2300" max="2300" width="6.7109375" style="2" customWidth="1"/>
    <col min="2301" max="2301" width="26.85546875" style="2" customWidth="1"/>
    <col min="2302" max="2302" width="0.7109375" style="2" customWidth="1"/>
    <col min="2303" max="2303" width="1" style="2" customWidth="1"/>
    <col min="2304" max="2304" width="6.7109375" style="2" customWidth="1"/>
    <col min="2305" max="2305" width="3.7109375" style="2" customWidth="1"/>
    <col min="2306" max="2306" width="11.42578125" style="2" customWidth="1"/>
    <col min="2307" max="2307" width="43.7109375" style="2" customWidth="1"/>
    <col min="2308" max="2555" width="9.140625" style="2"/>
    <col min="2556" max="2556" width="6.7109375" style="2" customWidth="1"/>
    <col min="2557" max="2557" width="26.85546875" style="2" customWidth="1"/>
    <col min="2558" max="2558" width="0.7109375" style="2" customWidth="1"/>
    <col min="2559" max="2559" width="1" style="2" customWidth="1"/>
    <col min="2560" max="2560" width="6.7109375" style="2" customWidth="1"/>
    <col min="2561" max="2561" width="3.7109375" style="2" customWidth="1"/>
    <col min="2562" max="2562" width="11.42578125" style="2" customWidth="1"/>
    <col min="2563" max="2563" width="43.7109375" style="2" customWidth="1"/>
    <col min="2564" max="2811" width="9.140625" style="2"/>
    <col min="2812" max="2812" width="6.7109375" style="2" customWidth="1"/>
    <col min="2813" max="2813" width="26.85546875" style="2" customWidth="1"/>
    <col min="2814" max="2814" width="0.7109375" style="2" customWidth="1"/>
    <col min="2815" max="2815" width="1" style="2" customWidth="1"/>
    <col min="2816" max="2816" width="6.7109375" style="2" customWidth="1"/>
    <col min="2817" max="2817" width="3.7109375" style="2" customWidth="1"/>
    <col min="2818" max="2818" width="11.42578125" style="2" customWidth="1"/>
    <col min="2819" max="2819" width="43.7109375" style="2" customWidth="1"/>
    <col min="2820" max="3067" width="9.140625" style="2"/>
    <col min="3068" max="3068" width="6.7109375" style="2" customWidth="1"/>
    <col min="3069" max="3069" width="26.85546875" style="2" customWidth="1"/>
    <col min="3070" max="3070" width="0.7109375" style="2" customWidth="1"/>
    <col min="3071" max="3071" width="1" style="2" customWidth="1"/>
    <col min="3072" max="3072" width="6.7109375" style="2" customWidth="1"/>
    <col min="3073" max="3073" width="3.7109375" style="2" customWidth="1"/>
    <col min="3074" max="3074" width="11.42578125" style="2" customWidth="1"/>
    <col min="3075" max="3075" width="43.7109375" style="2" customWidth="1"/>
    <col min="3076" max="3323" width="9.140625" style="2"/>
    <col min="3324" max="3324" width="6.7109375" style="2" customWidth="1"/>
    <col min="3325" max="3325" width="26.85546875" style="2" customWidth="1"/>
    <col min="3326" max="3326" width="0.7109375" style="2" customWidth="1"/>
    <col min="3327" max="3327" width="1" style="2" customWidth="1"/>
    <col min="3328" max="3328" width="6.7109375" style="2" customWidth="1"/>
    <col min="3329" max="3329" width="3.7109375" style="2" customWidth="1"/>
    <col min="3330" max="3330" width="11.42578125" style="2" customWidth="1"/>
    <col min="3331" max="3331" width="43.7109375" style="2" customWidth="1"/>
    <col min="3332" max="3579" width="9.140625" style="2"/>
    <col min="3580" max="3580" width="6.7109375" style="2" customWidth="1"/>
    <col min="3581" max="3581" width="26.85546875" style="2" customWidth="1"/>
    <col min="3582" max="3582" width="0.7109375" style="2" customWidth="1"/>
    <col min="3583" max="3583" width="1" style="2" customWidth="1"/>
    <col min="3584" max="3584" width="6.7109375" style="2" customWidth="1"/>
    <col min="3585" max="3585" width="3.7109375" style="2" customWidth="1"/>
    <col min="3586" max="3586" width="11.42578125" style="2" customWidth="1"/>
    <col min="3587" max="3587" width="43.7109375" style="2" customWidth="1"/>
    <col min="3588" max="3835" width="9.140625" style="2"/>
    <col min="3836" max="3836" width="6.7109375" style="2" customWidth="1"/>
    <col min="3837" max="3837" width="26.85546875" style="2" customWidth="1"/>
    <col min="3838" max="3838" width="0.7109375" style="2" customWidth="1"/>
    <col min="3839" max="3839" width="1" style="2" customWidth="1"/>
    <col min="3840" max="3840" width="6.7109375" style="2" customWidth="1"/>
    <col min="3841" max="3841" width="3.7109375" style="2" customWidth="1"/>
    <col min="3842" max="3842" width="11.42578125" style="2" customWidth="1"/>
    <col min="3843" max="3843" width="43.7109375" style="2" customWidth="1"/>
    <col min="3844" max="4091" width="9.140625" style="2"/>
    <col min="4092" max="4092" width="6.7109375" style="2" customWidth="1"/>
    <col min="4093" max="4093" width="26.85546875" style="2" customWidth="1"/>
    <col min="4094" max="4094" width="0.7109375" style="2" customWidth="1"/>
    <col min="4095" max="4095" width="1" style="2" customWidth="1"/>
    <col min="4096" max="4096" width="6.7109375" style="2" customWidth="1"/>
    <col min="4097" max="4097" width="3.7109375" style="2" customWidth="1"/>
    <col min="4098" max="4098" width="11.42578125" style="2" customWidth="1"/>
    <col min="4099" max="4099" width="43.7109375" style="2" customWidth="1"/>
    <col min="4100" max="4347" width="9.140625" style="2"/>
    <col min="4348" max="4348" width="6.7109375" style="2" customWidth="1"/>
    <col min="4349" max="4349" width="26.85546875" style="2" customWidth="1"/>
    <col min="4350" max="4350" width="0.7109375" style="2" customWidth="1"/>
    <col min="4351" max="4351" width="1" style="2" customWidth="1"/>
    <col min="4352" max="4352" width="6.7109375" style="2" customWidth="1"/>
    <col min="4353" max="4353" width="3.7109375" style="2" customWidth="1"/>
    <col min="4354" max="4354" width="11.42578125" style="2" customWidth="1"/>
    <col min="4355" max="4355" width="43.7109375" style="2" customWidth="1"/>
    <col min="4356" max="4603" width="9.140625" style="2"/>
    <col min="4604" max="4604" width="6.7109375" style="2" customWidth="1"/>
    <col min="4605" max="4605" width="26.85546875" style="2" customWidth="1"/>
    <col min="4606" max="4606" width="0.7109375" style="2" customWidth="1"/>
    <col min="4607" max="4607" width="1" style="2" customWidth="1"/>
    <col min="4608" max="4608" width="6.7109375" style="2" customWidth="1"/>
    <col min="4609" max="4609" width="3.7109375" style="2" customWidth="1"/>
    <col min="4610" max="4610" width="11.42578125" style="2" customWidth="1"/>
    <col min="4611" max="4611" width="43.7109375" style="2" customWidth="1"/>
    <col min="4612" max="4859" width="9.140625" style="2"/>
    <col min="4860" max="4860" width="6.7109375" style="2" customWidth="1"/>
    <col min="4861" max="4861" width="26.85546875" style="2" customWidth="1"/>
    <col min="4862" max="4862" width="0.7109375" style="2" customWidth="1"/>
    <col min="4863" max="4863" width="1" style="2" customWidth="1"/>
    <col min="4864" max="4864" width="6.7109375" style="2" customWidth="1"/>
    <col min="4865" max="4865" width="3.7109375" style="2" customWidth="1"/>
    <col min="4866" max="4866" width="11.42578125" style="2" customWidth="1"/>
    <col min="4867" max="4867" width="43.7109375" style="2" customWidth="1"/>
    <col min="4868" max="5115" width="9.140625" style="2"/>
    <col min="5116" max="5116" width="6.7109375" style="2" customWidth="1"/>
    <col min="5117" max="5117" width="26.85546875" style="2" customWidth="1"/>
    <col min="5118" max="5118" width="0.7109375" style="2" customWidth="1"/>
    <col min="5119" max="5119" width="1" style="2" customWidth="1"/>
    <col min="5120" max="5120" width="6.7109375" style="2" customWidth="1"/>
    <col min="5121" max="5121" width="3.7109375" style="2" customWidth="1"/>
    <col min="5122" max="5122" width="11.42578125" style="2" customWidth="1"/>
    <col min="5123" max="5123" width="43.7109375" style="2" customWidth="1"/>
    <col min="5124" max="5371" width="9.140625" style="2"/>
    <col min="5372" max="5372" width="6.7109375" style="2" customWidth="1"/>
    <col min="5373" max="5373" width="26.85546875" style="2" customWidth="1"/>
    <col min="5374" max="5374" width="0.7109375" style="2" customWidth="1"/>
    <col min="5375" max="5375" width="1" style="2" customWidth="1"/>
    <col min="5376" max="5376" width="6.7109375" style="2" customWidth="1"/>
    <col min="5377" max="5377" width="3.7109375" style="2" customWidth="1"/>
    <col min="5378" max="5378" width="11.42578125" style="2" customWidth="1"/>
    <col min="5379" max="5379" width="43.7109375" style="2" customWidth="1"/>
    <col min="5380" max="5627" width="9.140625" style="2"/>
    <col min="5628" max="5628" width="6.7109375" style="2" customWidth="1"/>
    <col min="5629" max="5629" width="26.85546875" style="2" customWidth="1"/>
    <col min="5630" max="5630" width="0.7109375" style="2" customWidth="1"/>
    <col min="5631" max="5631" width="1" style="2" customWidth="1"/>
    <col min="5632" max="5632" width="6.7109375" style="2" customWidth="1"/>
    <col min="5633" max="5633" width="3.7109375" style="2" customWidth="1"/>
    <col min="5634" max="5634" width="11.42578125" style="2" customWidth="1"/>
    <col min="5635" max="5635" width="43.7109375" style="2" customWidth="1"/>
    <col min="5636" max="5883" width="9.140625" style="2"/>
    <col min="5884" max="5884" width="6.7109375" style="2" customWidth="1"/>
    <col min="5885" max="5885" width="26.85546875" style="2" customWidth="1"/>
    <col min="5886" max="5886" width="0.7109375" style="2" customWidth="1"/>
    <col min="5887" max="5887" width="1" style="2" customWidth="1"/>
    <col min="5888" max="5888" width="6.7109375" style="2" customWidth="1"/>
    <col min="5889" max="5889" width="3.7109375" style="2" customWidth="1"/>
    <col min="5890" max="5890" width="11.42578125" style="2" customWidth="1"/>
    <col min="5891" max="5891" width="43.7109375" style="2" customWidth="1"/>
    <col min="5892" max="6139" width="9.140625" style="2"/>
    <col min="6140" max="6140" width="6.7109375" style="2" customWidth="1"/>
    <col min="6141" max="6141" width="26.85546875" style="2" customWidth="1"/>
    <col min="6142" max="6142" width="0.7109375" style="2" customWidth="1"/>
    <col min="6143" max="6143" width="1" style="2" customWidth="1"/>
    <col min="6144" max="6144" width="6.7109375" style="2" customWidth="1"/>
    <col min="6145" max="6145" width="3.7109375" style="2" customWidth="1"/>
    <col min="6146" max="6146" width="11.42578125" style="2" customWidth="1"/>
    <col min="6147" max="6147" width="43.7109375" style="2" customWidth="1"/>
    <col min="6148" max="6395" width="9.140625" style="2"/>
    <col min="6396" max="6396" width="6.7109375" style="2" customWidth="1"/>
    <col min="6397" max="6397" width="26.85546875" style="2" customWidth="1"/>
    <col min="6398" max="6398" width="0.7109375" style="2" customWidth="1"/>
    <col min="6399" max="6399" width="1" style="2" customWidth="1"/>
    <col min="6400" max="6400" width="6.7109375" style="2" customWidth="1"/>
    <col min="6401" max="6401" width="3.7109375" style="2" customWidth="1"/>
    <col min="6402" max="6402" width="11.42578125" style="2" customWidth="1"/>
    <col min="6403" max="6403" width="43.7109375" style="2" customWidth="1"/>
    <col min="6404" max="6651" width="9.140625" style="2"/>
    <col min="6652" max="6652" width="6.7109375" style="2" customWidth="1"/>
    <col min="6653" max="6653" width="26.85546875" style="2" customWidth="1"/>
    <col min="6654" max="6654" width="0.7109375" style="2" customWidth="1"/>
    <col min="6655" max="6655" width="1" style="2" customWidth="1"/>
    <col min="6656" max="6656" width="6.7109375" style="2" customWidth="1"/>
    <col min="6657" max="6657" width="3.7109375" style="2" customWidth="1"/>
    <col min="6658" max="6658" width="11.42578125" style="2" customWidth="1"/>
    <col min="6659" max="6659" width="43.7109375" style="2" customWidth="1"/>
    <col min="6660" max="6907" width="9.140625" style="2"/>
    <col min="6908" max="6908" width="6.7109375" style="2" customWidth="1"/>
    <col min="6909" max="6909" width="26.85546875" style="2" customWidth="1"/>
    <col min="6910" max="6910" width="0.7109375" style="2" customWidth="1"/>
    <col min="6911" max="6911" width="1" style="2" customWidth="1"/>
    <col min="6912" max="6912" width="6.7109375" style="2" customWidth="1"/>
    <col min="6913" max="6913" width="3.7109375" style="2" customWidth="1"/>
    <col min="6914" max="6914" width="11.42578125" style="2" customWidth="1"/>
    <col min="6915" max="6915" width="43.7109375" style="2" customWidth="1"/>
    <col min="6916" max="7163" width="9.140625" style="2"/>
    <col min="7164" max="7164" width="6.7109375" style="2" customWidth="1"/>
    <col min="7165" max="7165" width="26.85546875" style="2" customWidth="1"/>
    <col min="7166" max="7166" width="0.7109375" style="2" customWidth="1"/>
    <col min="7167" max="7167" width="1" style="2" customWidth="1"/>
    <col min="7168" max="7168" width="6.7109375" style="2" customWidth="1"/>
    <col min="7169" max="7169" width="3.7109375" style="2" customWidth="1"/>
    <col min="7170" max="7170" width="11.42578125" style="2" customWidth="1"/>
    <col min="7171" max="7171" width="43.7109375" style="2" customWidth="1"/>
    <col min="7172" max="7419" width="9.140625" style="2"/>
    <col min="7420" max="7420" width="6.7109375" style="2" customWidth="1"/>
    <col min="7421" max="7421" width="26.85546875" style="2" customWidth="1"/>
    <col min="7422" max="7422" width="0.7109375" style="2" customWidth="1"/>
    <col min="7423" max="7423" width="1" style="2" customWidth="1"/>
    <col min="7424" max="7424" width="6.7109375" style="2" customWidth="1"/>
    <col min="7425" max="7425" width="3.7109375" style="2" customWidth="1"/>
    <col min="7426" max="7426" width="11.42578125" style="2" customWidth="1"/>
    <col min="7427" max="7427" width="43.7109375" style="2" customWidth="1"/>
    <col min="7428" max="7675" width="9.140625" style="2"/>
    <col min="7676" max="7676" width="6.7109375" style="2" customWidth="1"/>
    <col min="7677" max="7677" width="26.85546875" style="2" customWidth="1"/>
    <col min="7678" max="7678" width="0.7109375" style="2" customWidth="1"/>
    <col min="7679" max="7679" width="1" style="2" customWidth="1"/>
    <col min="7680" max="7680" width="6.7109375" style="2" customWidth="1"/>
    <col min="7681" max="7681" width="3.7109375" style="2" customWidth="1"/>
    <col min="7682" max="7682" width="11.42578125" style="2" customWidth="1"/>
    <col min="7683" max="7683" width="43.7109375" style="2" customWidth="1"/>
    <col min="7684" max="7931" width="9.140625" style="2"/>
    <col min="7932" max="7932" width="6.7109375" style="2" customWidth="1"/>
    <col min="7933" max="7933" width="26.85546875" style="2" customWidth="1"/>
    <col min="7934" max="7934" width="0.7109375" style="2" customWidth="1"/>
    <col min="7935" max="7935" width="1" style="2" customWidth="1"/>
    <col min="7936" max="7936" width="6.7109375" style="2" customWidth="1"/>
    <col min="7937" max="7937" width="3.7109375" style="2" customWidth="1"/>
    <col min="7938" max="7938" width="11.42578125" style="2" customWidth="1"/>
    <col min="7939" max="7939" width="43.7109375" style="2" customWidth="1"/>
    <col min="7940" max="8187" width="9.140625" style="2"/>
    <col min="8188" max="8188" width="6.7109375" style="2" customWidth="1"/>
    <col min="8189" max="8189" width="26.85546875" style="2" customWidth="1"/>
    <col min="8190" max="8190" width="0.7109375" style="2" customWidth="1"/>
    <col min="8191" max="8191" width="1" style="2" customWidth="1"/>
    <col min="8192" max="8192" width="6.7109375" style="2" customWidth="1"/>
    <col min="8193" max="8193" width="3.7109375" style="2" customWidth="1"/>
    <col min="8194" max="8194" width="11.42578125" style="2" customWidth="1"/>
    <col min="8195" max="8195" width="43.7109375" style="2" customWidth="1"/>
    <col min="8196" max="8443" width="9.140625" style="2"/>
    <col min="8444" max="8444" width="6.7109375" style="2" customWidth="1"/>
    <col min="8445" max="8445" width="26.85546875" style="2" customWidth="1"/>
    <col min="8446" max="8446" width="0.7109375" style="2" customWidth="1"/>
    <col min="8447" max="8447" width="1" style="2" customWidth="1"/>
    <col min="8448" max="8448" width="6.7109375" style="2" customWidth="1"/>
    <col min="8449" max="8449" width="3.7109375" style="2" customWidth="1"/>
    <col min="8450" max="8450" width="11.42578125" style="2" customWidth="1"/>
    <col min="8451" max="8451" width="43.7109375" style="2" customWidth="1"/>
    <col min="8452" max="8699" width="9.140625" style="2"/>
    <col min="8700" max="8700" width="6.7109375" style="2" customWidth="1"/>
    <col min="8701" max="8701" width="26.85546875" style="2" customWidth="1"/>
    <col min="8702" max="8702" width="0.7109375" style="2" customWidth="1"/>
    <col min="8703" max="8703" width="1" style="2" customWidth="1"/>
    <col min="8704" max="8704" width="6.7109375" style="2" customWidth="1"/>
    <col min="8705" max="8705" width="3.7109375" style="2" customWidth="1"/>
    <col min="8706" max="8706" width="11.42578125" style="2" customWidth="1"/>
    <col min="8707" max="8707" width="43.7109375" style="2" customWidth="1"/>
    <col min="8708" max="8955" width="9.140625" style="2"/>
    <col min="8956" max="8956" width="6.7109375" style="2" customWidth="1"/>
    <col min="8957" max="8957" width="26.85546875" style="2" customWidth="1"/>
    <col min="8958" max="8958" width="0.7109375" style="2" customWidth="1"/>
    <col min="8959" max="8959" width="1" style="2" customWidth="1"/>
    <col min="8960" max="8960" width="6.7109375" style="2" customWidth="1"/>
    <col min="8961" max="8961" width="3.7109375" style="2" customWidth="1"/>
    <col min="8962" max="8962" width="11.42578125" style="2" customWidth="1"/>
    <col min="8963" max="8963" width="43.7109375" style="2" customWidth="1"/>
    <col min="8964" max="9211" width="9.140625" style="2"/>
    <col min="9212" max="9212" width="6.7109375" style="2" customWidth="1"/>
    <col min="9213" max="9213" width="26.85546875" style="2" customWidth="1"/>
    <col min="9214" max="9214" width="0.7109375" style="2" customWidth="1"/>
    <col min="9215" max="9215" width="1" style="2" customWidth="1"/>
    <col min="9216" max="9216" width="6.7109375" style="2" customWidth="1"/>
    <col min="9217" max="9217" width="3.7109375" style="2" customWidth="1"/>
    <col min="9218" max="9218" width="11.42578125" style="2" customWidth="1"/>
    <col min="9219" max="9219" width="43.7109375" style="2" customWidth="1"/>
    <col min="9220" max="9467" width="9.140625" style="2"/>
    <col min="9468" max="9468" width="6.7109375" style="2" customWidth="1"/>
    <col min="9469" max="9469" width="26.85546875" style="2" customWidth="1"/>
    <col min="9470" max="9470" width="0.7109375" style="2" customWidth="1"/>
    <col min="9471" max="9471" width="1" style="2" customWidth="1"/>
    <col min="9472" max="9472" width="6.7109375" style="2" customWidth="1"/>
    <col min="9473" max="9473" width="3.7109375" style="2" customWidth="1"/>
    <col min="9474" max="9474" width="11.42578125" style="2" customWidth="1"/>
    <col min="9475" max="9475" width="43.7109375" style="2" customWidth="1"/>
    <col min="9476" max="9723" width="9.140625" style="2"/>
    <col min="9724" max="9724" width="6.7109375" style="2" customWidth="1"/>
    <col min="9725" max="9725" width="26.85546875" style="2" customWidth="1"/>
    <col min="9726" max="9726" width="0.7109375" style="2" customWidth="1"/>
    <col min="9727" max="9727" width="1" style="2" customWidth="1"/>
    <col min="9728" max="9728" width="6.7109375" style="2" customWidth="1"/>
    <col min="9729" max="9729" width="3.7109375" style="2" customWidth="1"/>
    <col min="9730" max="9730" width="11.42578125" style="2" customWidth="1"/>
    <col min="9731" max="9731" width="43.7109375" style="2" customWidth="1"/>
    <col min="9732" max="9979" width="9.140625" style="2"/>
    <col min="9980" max="9980" width="6.7109375" style="2" customWidth="1"/>
    <col min="9981" max="9981" width="26.85546875" style="2" customWidth="1"/>
    <col min="9982" max="9982" width="0.7109375" style="2" customWidth="1"/>
    <col min="9983" max="9983" width="1" style="2" customWidth="1"/>
    <col min="9984" max="9984" width="6.7109375" style="2" customWidth="1"/>
    <col min="9985" max="9985" width="3.7109375" style="2" customWidth="1"/>
    <col min="9986" max="9986" width="11.42578125" style="2" customWidth="1"/>
    <col min="9987" max="9987" width="43.7109375" style="2" customWidth="1"/>
    <col min="9988" max="10235" width="9.140625" style="2"/>
    <col min="10236" max="10236" width="6.7109375" style="2" customWidth="1"/>
    <col min="10237" max="10237" width="26.85546875" style="2" customWidth="1"/>
    <col min="10238" max="10238" width="0.7109375" style="2" customWidth="1"/>
    <col min="10239" max="10239" width="1" style="2" customWidth="1"/>
    <col min="10240" max="10240" width="6.7109375" style="2" customWidth="1"/>
    <col min="10241" max="10241" width="3.7109375" style="2" customWidth="1"/>
    <col min="10242" max="10242" width="11.42578125" style="2" customWidth="1"/>
    <col min="10243" max="10243" width="43.7109375" style="2" customWidth="1"/>
    <col min="10244" max="10491" width="9.140625" style="2"/>
    <col min="10492" max="10492" width="6.7109375" style="2" customWidth="1"/>
    <col min="10493" max="10493" width="26.85546875" style="2" customWidth="1"/>
    <col min="10494" max="10494" width="0.7109375" style="2" customWidth="1"/>
    <col min="10495" max="10495" width="1" style="2" customWidth="1"/>
    <col min="10496" max="10496" width="6.7109375" style="2" customWidth="1"/>
    <col min="10497" max="10497" width="3.7109375" style="2" customWidth="1"/>
    <col min="10498" max="10498" width="11.42578125" style="2" customWidth="1"/>
    <col min="10499" max="10499" width="43.7109375" style="2" customWidth="1"/>
    <col min="10500" max="10747" width="9.140625" style="2"/>
    <col min="10748" max="10748" width="6.7109375" style="2" customWidth="1"/>
    <col min="10749" max="10749" width="26.85546875" style="2" customWidth="1"/>
    <col min="10750" max="10750" width="0.7109375" style="2" customWidth="1"/>
    <col min="10751" max="10751" width="1" style="2" customWidth="1"/>
    <col min="10752" max="10752" width="6.7109375" style="2" customWidth="1"/>
    <col min="10753" max="10753" width="3.7109375" style="2" customWidth="1"/>
    <col min="10754" max="10754" width="11.42578125" style="2" customWidth="1"/>
    <col min="10755" max="10755" width="43.7109375" style="2" customWidth="1"/>
    <col min="10756" max="11003" width="9.140625" style="2"/>
    <col min="11004" max="11004" width="6.7109375" style="2" customWidth="1"/>
    <col min="11005" max="11005" width="26.85546875" style="2" customWidth="1"/>
    <col min="11006" max="11006" width="0.7109375" style="2" customWidth="1"/>
    <col min="11007" max="11007" width="1" style="2" customWidth="1"/>
    <col min="11008" max="11008" width="6.7109375" style="2" customWidth="1"/>
    <col min="11009" max="11009" width="3.7109375" style="2" customWidth="1"/>
    <col min="11010" max="11010" width="11.42578125" style="2" customWidth="1"/>
    <col min="11011" max="11011" width="43.7109375" style="2" customWidth="1"/>
    <col min="11012" max="11259" width="9.140625" style="2"/>
    <col min="11260" max="11260" width="6.7109375" style="2" customWidth="1"/>
    <col min="11261" max="11261" width="26.85546875" style="2" customWidth="1"/>
    <col min="11262" max="11262" width="0.7109375" style="2" customWidth="1"/>
    <col min="11263" max="11263" width="1" style="2" customWidth="1"/>
    <col min="11264" max="11264" width="6.7109375" style="2" customWidth="1"/>
    <col min="11265" max="11265" width="3.7109375" style="2" customWidth="1"/>
    <col min="11266" max="11266" width="11.42578125" style="2" customWidth="1"/>
    <col min="11267" max="11267" width="43.7109375" style="2" customWidth="1"/>
    <col min="11268" max="11515" width="9.140625" style="2"/>
    <col min="11516" max="11516" width="6.7109375" style="2" customWidth="1"/>
    <col min="11517" max="11517" width="26.85546875" style="2" customWidth="1"/>
    <col min="11518" max="11518" width="0.7109375" style="2" customWidth="1"/>
    <col min="11519" max="11519" width="1" style="2" customWidth="1"/>
    <col min="11520" max="11520" width="6.7109375" style="2" customWidth="1"/>
    <col min="11521" max="11521" width="3.7109375" style="2" customWidth="1"/>
    <col min="11522" max="11522" width="11.42578125" style="2" customWidth="1"/>
    <col min="11523" max="11523" width="43.7109375" style="2" customWidth="1"/>
    <col min="11524" max="11771" width="9.140625" style="2"/>
    <col min="11772" max="11772" width="6.7109375" style="2" customWidth="1"/>
    <col min="11773" max="11773" width="26.85546875" style="2" customWidth="1"/>
    <col min="11774" max="11774" width="0.7109375" style="2" customWidth="1"/>
    <col min="11775" max="11775" width="1" style="2" customWidth="1"/>
    <col min="11776" max="11776" width="6.7109375" style="2" customWidth="1"/>
    <col min="11777" max="11777" width="3.7109375" style="2" customWidth="1"/>
    <col min="11778" max="11778" width="11.42578125" style="2" customWidth="1"/>
    <col min="11779" max="11779" width="43.7109375" style="2" customWidth="1"/>
    <col min="11780" max="12027" width="9.140625" style="2"/>
    <col min="12028" max="12028" width="6.7109375" style="2" customWidth="1"/>
    <col min="12029" max="12029" width="26.85546875" style="2" customWidth="1"/>
    <col min="12030" max="12030" width="0.7109375" style="2" customWidth="1"/>
    <col min="12031" max="12031" width="1" style="2" customWidth="1"/>
    <col min="12032" max="12032" width="6.7109375" style="2" customWidth="1"/>
    <col min="12033" max="12033" width="3.7109375" style="2" customWidth="1"/>
    <col min="12034" max="12034" width="11.42578125" style="2" customWidth="1"/>
    <col min="12035" max="12035" width="43.7109375" style="2" customWidth="1"/>
    <col min="12036" max="12283" width="9.140625" style="2"/>
    <col min="12284" max="12284" width="6.7109375" style="2" customWidth="1"/>
    <col min="12285" max="12285" width="26.85546875" style="2" customWidth="1"/>
    <col min="12286" max="12286" width="0.7109375" style="2" customWidth="1"/>
    <col min="12287" max="12287" width="1" style="2" customWidth="1"/>
    <col min="12288" max="12288" width="6.7109375" style="2" customWidth="1"/>
    <col min="12289" max="12289" width="3.7109375" style="2" customWidth="1"/>
    <col min="12290" max="12290" width="11.42578125" style="2" customWidth="1"/>
    <col min="12291" max="12291" width="43.7109375" style="2" customWidth="1"/>
    <col min="12292" max="12539" width="9.140625" style="2"/>
    <col min="12540" max="12540" width="6.7109375" style="2" customWidth="1"/>
    <col min="12541" max="12541" width="26.85546875" style="2" customWidth="1"/>
    <col min="12542" max="12542" width="0.7109375" style="2" customWidth="1"/>
    <col min="12543" max="12543" width="1" style="2" customWidth="1"/>
    <col min="12544" max="12544" width="6.7109375" style="2" customWidth="1"/>
    <col min="12545" max="12545" width="3.7109375" style="2" customWidth="1"/>
    <col min="12546" max="12546" width="11.42578125" style="2" customWidth="1"/>
    <col min="12547" max="12547" width="43.7109375" style="2" customWidth="1"/>
    <col min="12548" max="12795" width="9.140625" style="2"/>
    <col min="12796" max="12796" width="6.7109375" style="2" customWidth="1"/>
    <col min="12797" max="12797" width="26.85546875" style="2" customWidth="1"/>
    <col min="12798" max="12798" width="0.7109375" style="2" customWidth="1"/>
    <col min="12799" max="12799" width="1" style="2" customWidth="1"/>
    <col min="12800" max="12800" width="6.7109375" style="2" customWidth="1"/>
    <col min="12801" max="12801" width="3.7109375" style="2" customWidth="1"/>
    <col min="12802" max="12802" width="11.42578125" style="2" customWidth="1"/>
    <col min="12803" max="12803" width="43.7109375" style="2" customWidth="1"/>
    <col min="12804" max="13051" width="9.140625" style="2"/>
    <col min="13052" max="13052" width="6.7109375" style="2" customWidth="1"/>
    <col min="13053" max="13053" width="26.85546875" style="2" customWidth="1"/>
    <col min="13054" max="13054" width="0.7109375" style="2" customWidth="1"/>
    <col min="13055" max="13055" width="1" style="2" customWidth="1"/>
    <col min="13056" max="13056" width="6.7109375" style="2" customWidth="1"/>
    <col min="13057" max="13057" width="3.7109375" style="2" customWidth="1"/>
    <col min="13058" max="13058" width="11.42578125" style="2" customWidth="1"/>
    <col min="13059" max="13059" width="43.7109375" style="2" customWidth="1"/>
    <col min="13060" max="13307" width="9.140625" style="2"/>
    <col min="13308" max="13308" width="6.7109375" style="2" customWidth="1"/>
    <col min="13309" max="13309" width="26.85546875" style="2" customWidth="1"/>
    <col min="13310" max="13310" width="0.7109375" style="2" customWidth="1"/>
    <col min="13311" max="13311" width="1" style="2" customWidth="1"/>
    <col min="13312" max="13312" width="6.7109375" style="2" customWidth="1"/>
    <col min="13313" max="13313" width="3.7109375" style="2" customWidth="1"/>
    <col min="13314" max="13314" width="11.42578125" style="2" customWidth="1"/>
    <col min="13315" max="13315" width="43.7109375" style="2" customWidth="1"/>
    <col min="13316" max="13563" width="9.140625" style="2"/>
    <col min="13564" max="13564" width="6.7109375" style="2" customWidth="1"/>
    <col min="13565" max="13565" width="26.85546875" style="2" customWidth="1"/>
    <col min="13566" max="13566" width="0.7109375" style="2" customWidth="1"/>
    <col min="13567" max="13567" width="1" style="2" customWidth="1"/>
    <col min="13568" max="13568" width="6.7109375" style="2" customWidth="1"/>
    <col min="13569" max="13569" width="3.7109375" style="2" customWidth="1"/>
    <col min="13570" max="13570" width="11.42578125" style="2" customWidth="1"/>
    <col min="13571" max="13571" width="43.7109375" style="2" customWidth="1"/>
    <col min="13572" max="13819" width="9.140625" style="2"/>
    <col min="13820" max="13820" width="6.7109375" style="2" customWidth="1"/>
    <col min="13821" max="13821" width="26.85546875" style="2" customWidth="1"/>
    <col min="13822" max="13822" width="0.7109375" style="2" customWidth="1"/>
    <col min="13823" max="13823" width="1" style="2" customWidth="1"/>
    <col min="13824" max="13824" width="6.7109375" style="2" customWidth="1"/>
    <col min="13825" max="13825" width="3.7109375" style="2" customWidth="1"/>
    <col min="13826" max="13826" width="11.42578125" style="2" customWidth="1"/>
    <col min="13827" max="13827" width="43.7109375" style="2" customWidth="1"/>
    <col min="13828" max="14075" width="9.140625" style="2"/>
    <col min="14076" max="14076" width="6.7109375" style="2" customWidth="1"/>
    <col min="14077" max="14077" width="26.85546875" style="2" customWidth="1"/>
    <col min="14078" max="14078" width="0.7109375" style="2" customWidth="1"/>
    <col min="14079" max="14079" width="1" style="2" customWidth="1"/>
    <col min="14080" max="14080" width="6.7109375" style="2" customWidth="1"/>
    <col min="14081" max="14081" width="3.7109375" style="2" customWidth="1"/>
    <col min="14082" max="14082" width="11.42578125" style="2" customWidth="1"/>
    <col min="14083" max="14083" width="43.7109375" style="2" customWidth="1"/>
    <col min="14084" max="14331" width="9.140625" style="2"/>
    <col min="14332" max="14332" width="6.7109375" style="2" customWidth="1"/>
    <col min="14333" max="14333" width="26.85546875" style="2" customWidth="1"/>
    <col min="14334" max="14334" width="0.7109375" style="2" customWidth="1"/>
    <col min="14335" max="14335" width="1" style="2" customWidth="1"/>
    <col min="14336" max="14336" width="6.7109375" style="2" customWidth="1"/>
    <col min="14337" max="14337" width="3.7109375" style="2" customWidth="1"/>
    <col min="14338" max="14338" width="11.42578125" style="2" customWidth="1"/>
    <col min="14339" max="14339" width="43.7109375" style="2" customWidth="1"/>
    <col min="14340" max="14587" width="9.140625" style="2"/>
    <col min="14588" max="14588" width="6.7109375" style="2" customWidth="1"/>
    <col min="14589" max="14589" width="26.85546875" style="2" customWidth="1"/>
    <col min="14590" max="14590" width="0.7109375" style="2" customWidth="1"/>
    <col min="14591" max="14591" width="1" style="2" customWidth="1"/>
    <col min="14592" max="14592" width="6.7109375" style="2" customWidth="1"/>
    <col min="14593" max="14593" width="3.7109375" style="2" customWidth="1"/>
    <col min="14594" max="14594" width="11.42578125" style="2" customWidth="1"/>
    <col min="14595" max="14595" width="43.7109375" style="2" customWidth="1"/>
    <col min="14596" max="14843" width="9.140625" style="2"/>
    <col min="14844" max="14844" width="6.7109375" style="2" customWidth="1"/>
    <col min="14845" max="14845" width="26.85546875" style="2" customWidth="1"/>
    <col min="14846" max="14846" width="0.7109375" style="2" customWidth="1"/>
    <col min="14847" max="14847" width="1" style="2" customWidth="1"/>
    <col min="14848" max="14848" width="6.7109375" style="2" customWidth="1"/>
    <col min="14849" max="14849" width="3.7109375" style="2" customWidth="1"/>
    <col min="14850" max="14850" width="11.42578125" style="2" customWidth="1"/>
    <col min="14851" max="14851" width="43.7109375" style="2" customWidth="1"/>
    <col min="14852" max="15099" width="9.140625" style="2"/>
    <col min="15100" max="15100" width="6.7109375" style="2" customWidth="1"/>
    <col min="15101" max="15101" width="26.85546875" style="2" customWidth="1"/>
    <col min="15102" max="15102" width="0.7109375" style="2" customWidth="1"/>
    <col min="15103" max="15103" width="1" style="2" customWidth="1"/>
    <col min="15104" max="15104" width="6.7109375" style="2" customWidth="1"/>
    <col min="15105" max="15105" width="3.7109375" style="2" customWidth="1"/>
    <col min="15106" max="15106" width="11.42578125" style="2" customWidth="1"/>
    <col min="15107" max="15107" width="43.7109375" style="2" customWidth="1"/>
    <col min="15108" max="15355" width="9.140625" style="2"/>
    <col min="15356" max="15356" width="6.7109375" style="2" customWidth="1"/>
    <col min="15357" max="15357" width="26.85546875" style="2" customWidth="1"/>
    <col min="15358" max="15358" width="0.7109375" style="2" customWidth="1"/>
    <col min="15359" max="15359" width="1" style="2" customWidth="1"/>
    <col min="15360" max="15360" width="6.7109375" style="2" customWidth="1"/>
    <col min="15361" max="15361" width="3.7109375" style="2" customWidth="1"/>
    <col min="15362" max="15362" width="11.42578125" style="2" customWidth="1"/>
    <col min="15363" max="15363" width="43.7109375" style="2" customWidth="1"/>
    <col min="15364" max="15611" width="9.140625" style="2"/>
    <col min="15612" max="15612" width="6.7109375" style="2" customWidth="1"/>
    <col min="15613" max="15613" width="26.85546875" style="2" customWidth="1"/>
    <col min="15614" max="15614" width="0.7109375" style="2" customWidth="1"/>
    <col min="15615" max="15615" width="1" style="2" customWidth="1"/>
    <col min="15616" max="15616" width="6.7109375" style="2" customWidth="1"/>
    <col min="15617" max="15617" width="3.7109375" style="2" customWidth="1"/>
    <col min="15618" max="15618" width="11.42578125" style="2" customWidth="1"/>
    <col min="15619" max="15619" width="43.7109375" style="2" customWidth="1"/>
    <col min="15620" max="15867" width="9.140625" style="2"/>
    <col min="15868" max="15868" width="6.7109375" style="2" customWidth="1"/>
    <col min="15869" max="15869" width="26.85546875" style="2" customWidth="1"/>
    <col min="15870" max="15870" width="0.7109375" style="2" customWidth="1"/>
    <col min="15871" max="15871" width="1" style="2" customWidth="1"/>
    <col min="15872" max="15872" width="6.7109375" style="2" customWidth="1"/>
    <col min="15873" max="15873" width="3.7109375" style="2" customWidth="1"/>
    <col min="15874" max="15874" width="11.42578125" style="2" customWidth="1"/>
    <col min="15875" max="15875" width="43.7109375" style="2" customWidth="1"/>
    <col min="15876" max="16123" width="9.140625" style="2"/>
    <col min="16124" max="16124" width="6.7109375" style="2" customWidth="1"/>
    <col min="16125" max="16125" width="26.85546875" style="2" customWidth="1"/>
    <col min="16126" max="16126" width="0.7109375" style="2" customWidth="1"/>
    <col min="16127" max="16127" width="1" style="2" customWidth="1"/>
    <col min="16128" max="16128" width="6.7109375" style="2" customWidth="1"/>
    <col min="16129" max="16129" width="3.7109375" style="2" customWidth="1"/>
    <col min="16130" max="16130" width="11.42578125" style="2" customWidth="1"/>
    <col min="16131" max="16131" width="43.7109375" style="2" customWidth="1"/>
    <col min="16132" max="16384" width="9.140625" style="2"/>
  </cols>
  <sheetData>
    <row r="1" spans="1:5" ht="12" customHeight="1">
      <c r="A1" s="120"/>
      <c r="B1" s="121"/>
      <c r="C1" s="93" t="s">
        <v>31</v>
      </c>
      <c r="D1" s="93" t="s">
        <v>1127</v>
      </c>
      <c r="E1" s="94" t="s">
        <v>1128</v>
      </c>
    </row>
    <row r="2" spans="1:5" ht="12" customHeight="1" thickBot="1">
      <c r="A2" s="122" t="s">
        <v>33</v>
      </c>
      <c r="B2" s="123"/>
      <c r="C2" s="83">
        <v>57153</v>
      </c>
      <c r="D2" s="84">
        <f t="shared" ref="D2:D16" si="0">C2/$C$2</f>
        <v>1</v>
      </c>
      <c r="E2" s="95"/>
    </row>
    <row r="3" spans="1:5" ht="12" customHeight="1">
      <c r="A3" s="124" t="s">
        <v>1130</v>
      </c>
      <c r="B3" s="85" t="s">
        <v>1101</v>
      </c>
      <c r="C3" s="86">
        <v>26145</v>
      </c>
      <c r="D3" s="87">
        <f t="shared" si="0"/>
        <v>0.45745630150648259</v>
      </c>
      <c r="E3" s="96">
        <f>D3^2</f>
        <v>0.2092662677879899</v>
      </c>
    </row>
    <row r="4" spans="1:5" ht="12" customHeight="1">
      <c r="A4" s="124"/>
      <c r="B4" s="88" t="s">
        <v>1103</v>
      </c>
      <c r="C4" s="89">
        <v>6824</v>
      </c>
      <c r="D4" s="90">
        <f t="shared" si="0"/>
        <v>0.11939880671180865</v>
      </c>
      <c r="E4" s="97">
        <f t="shared" ref="E4:E9" si="1">D4^2</f>
        <v>1.4256075044203842E-2</v>
      </c>
    </row>
    <row r="5" spans="1:5" ht="12" customHeight="1">
      <c r="A5" s="124"/>
      <c r="B5" s="88" t="s">
        <v>1105</v>
      </c>
      <c r="C5" s="91">
        <v>73</v>
      </c>
      <c r="D5" s="90">
        <f t="shared" si="0"/>
        <v>1.2772732839920913E-3</v>
      </c>
      <c r="E5" s="97">
        <f t="shared" si="1"/>
        <v>1.6314270419999416E-6</v>
      </c>
    </row>
    <row r="6" spans="1:5" ht="12" customHeight="1">
      <c r="A6" s="124"/>
      <c r="B6" s="88" t="s">
        <v>1107</v>
      </c>
      <c r="C6" s="89">
        <v>3722</v>
      </c>
      <c r="D6" s="90">
        <f t="shared" si="0"/>
        <v>6.5123440589295395E-2</v>
      </c>
      <c r="E6" s="97">
        <f t="shared" si="1"/>
        <v>4.2410625141874872E-3</v>
      </c>
    </row>
    <row r="7" spans="1:5" ht="12" customHeight="1">
      <c r="A7" s="124"/>
      <c r="B7" s="88" t="s">
        <v>1109</v>
      </c>
      <c r="C7" s="91">
        <v>0</v>
      </c>
      <c r="D7" s="90">
        <f t="shared" si="0"/>
        <v>0</v>
      </c>
      <c r="E7" s="97">
        <f t="shared" si="1"/>
        <v>0</v>
      </c>
    </row>
    <row r="8" spans="1:5" ht="12" customHeight="1">
      <c r="A8" s="124"/>
      <c r="B8" s="88" t="s">
        <v>1111</v>
      </c>
      <c r="C8" s="91">
        <v>194</v>
      </c>
      <c r="D8" s="90">
        <f t="shared" si="0"/>
        <v>3.394397494444736E-3</v>
      </c>
      <c r="E8" s="97">
        <f t="shared" si="1"/>
        <v>1.1521934350292702E-5</v>
      </c>
    </row>
    <row r="9" spans="1:5" ht="12" customHeight="1" thickBot="1">
      <c r="A9" s="125"/>
      <c r="B9" s="92" t="s">
        <v>1113</v>
      </c>
      <c r="C9" s="83">
        <v>1332</v>
      </c>
      <c r="D9" s="84">
        <f t="shared" si="0"/>
        <v>2.3305863209280353E-2</v>
      </c>
      <c r="E9" s="98">
        <f t="shared" si="1"/>
        <v>5.4316325992968752E-4</v>
      </c>
    </row>
    <row r="10" spans="1:5" ht="12" customHeight="1">
      <c r="A10" s="126" t="s">
        <v>1131</v>
      </c>
      <c r="B10" s="85" t="s">
        <v>1115</v>
      </c>
      <c r="C10" s="86">
        <v>9333</v>
      </c>
      <c r="D10" s="87">
        <f t="shared" si="0"/>
        <v>0.16329851451367383</v>
      </c>
      <c r="E10" s="96">
        <f>D10^2</f>
        <v>2.6666404842372544E-2</v>
      </c>
    </row>
    <row r="11" spans="1:5" ht="12" customHeight="1">
      <c r="A11" s="124"/>
      <c r="B11" s="88" t="s">
        <v>1117</v>
      </c>
      <c r="C11" s="91">
        <v>259</v>
      </c>
      <c r="D11" s="90">
        <f t="shared" si="0"/>
        <v>4.5316956240267353E-3</v>
      </c>
      <c r="E11" s="97">
        <f>D11^2</f>
        <v>2.0536265228823063E-5</v>
      </c>
    </row>
    <row r="12" spans="1:5" ht="12" customHeight="1">
      <c r="A12" s="124"/>
      <c r="B12" s="88" t="s">
        <v>1119</v>
      </c>
      <c r="C12" s="91">
        <v>208</v>
      </c>
      <c r="D12" s="90">
        <f t="shared" si="0"/>
        <v>3.6393540146623976E-3</v>
      </c>
      <c r="E12" s="97">
        <f t="shared" ref="E12:E16" si="2">D12^2</f>
        <v>1.324489764403931E-5</v>
      </c>
    </row>
    <row r="13" spans="1:5" ht="12" customHeight="1">
      <c r="A13" s="124"/>
      <c r="B13" s="88" t="s">
        <v>1121</v>
      </c>
      <c r="C13" s="91">
        <v>19</v>
      </c>
      <c r="D13" s="90">
        <f t="shared" si="0"/>
        <v>3.3244099172396899E-4</v>
      </c>
      <c r="E13" s="97">
        <f t="shared" si="2"/>
        <v>1.1051701297841602E-7</v>
      </c>
    </row>
    <row r="14" spans="1:5" ht="12" customHeight="1">
      <c r="A14" s="124"/>
      <c r="B14" s="88" t="s">
        <v>1123</v>
      </c>
      <c r="C14" s="91">
        <v>0</v>
      </c>
      <c r="D14" s="90">
        <f t="shared" si="0"/>
        <v>0</v>
      </c>
      <c r="E14" s="97">
        <f t="shared" si="2"/>
        <v>0</v>
      </c>
    </row>
    <row r="15" spans="1:5" ht="12" customHeight="1">
      <c r="A15" s="124"/>
      <c r="B15" s="88" t="s">
        <v>1125</v>
      </c>
      <c r="C15" s="89">
        <v>6800</v>
      </c>
      <c r="D15" s="90">
        <f t="shared" si="0"/>
        <v>0.11897888124857837</v>
      </c>
      <c r="E15" s="97">
        <f t="shared" si="2"/>
        <v>1.4155974183163314E-2</v>
      </c>
    </row>
    <row r="16" spans="1:5" ht="12" customHeight="1">
      <c r="A16" s="127"/>
      <c r="B16" s="88" t="s">
        <v>1126</v>
      </c>
      <c r="C16" s="89">
        <v>2244</v>
      </c>
      <c r="D16" s="90">
        <f t="shared" si="0"/>
        <v>3.9263030812030864E-2</v>
      </c>
      <c r="E16" s="97">
        <f t="shared" si="2"/>
        <v>1.541585588546485E-3</v>
      </c>
    </row>
    <row r="17" spans="1:6" ht="18.75" thickBot="1">
      <c r="A17" s="99"/>
      <c r="B17" s="100"/>
      <c r="C17" s="100"/>
      <c r="D17" s="101" t="s">
        <v>1129</v>
      </c>
      <c r="E17" s="111">
        <f>(1-SUM(E3:E16))*100</f>
        <v>72.928242173832857</v>
      </c>
    </row>
    <row r="19" spans="1:6" ht="18.75">
      <c r="A19" s="79" t="s">
        <v>1097</v>
      </c>
      <c r="C19" t="s">
        <v>1133</v>
      </c>
      <c r="D19" s="8" t="s">
        <v>1134</v>
      </c>
      <c r="F19"/>
    </row>
    <row r="20" spans="1:6" ht="16.5">
      <c r="A20" s="80" t="s">
        <v>1098</v>
      </c>
      <c r="D20"/>
      <c r="E20"/>
      <c r="F20"/>
    </row>
    <row r="21" spans="1:6" ht="18">
      <c r="A21" s="81" t="s">
        <v>1099</v>
      </c>
    </row>
    <row r="22" spans="1:6" ht="18">
      <c r="A22" s="81" t="s">
        <v>1100</v>
      </c>
    </row>
    <row r="23" spans="1:6" ht="18">
      <c r="A23" s="81" t="s">
        <v>1102</v>
      </c>
    </row>
    <row r="24" spans="1:6" ht="18">
      <c r="A24" s="81" t="s">
        <v>1104</v>
      </c>
    </row>
    <row r="25" spans="1:6" ht="18">
      <c r="A25" s="81" t="s">
        <v>1106</v>
      </c>
    </row>
    <row r="26" spans="1:6" ht="18">
      <c r="A26" s="81" t="s">
        <v>1108</v>
      </c>
    </row>
    <row r="27" spans="1:6" ht="18">
      <c r="A27" s="81" t="s">
        <v>1110</v>
      </c>
    </row>
    <row r="28" spans="1:6" ht="16.5">
      <c r="A28" s="81" t="s">
        <v>1112</v>
      </c>
    </row>
    <row r="29" spans="1:6" ht="18">
      <c r="A29" s="81" t="s">
        <v>1114</v>
      </c>
    </row>
    <row r="30" spans="1:6" ht="18">
      <c r="A30" s="81" t="s">
        <v>1116</v>
      </c>
    </row>
    <row r="31" spans="1:6" ht="18">
      <c r="A31" s="81" t="s">
        <v>1118</v>
      </c>
    </row>
    <row r="32" spans="1:6" ht="18">
      <c r="A32" s="81" t="s">
        <v>1120</v>
      </c>
    </row>
    <row r="33" spans="1:4" ht="18">
      <c r="A33" s="81" t="s">
        <v>1122</v>
      </c>
    </row>
    <row r="34" spans="1:4" ht="18">
      <c r="A34" s="81" t="s">
        <v>1124</v>
      </c>
    </row>
    <row r="35" spans="1:4" ht="18">
      <c r="A35" s="82" t="s">
        <v>1132</v>
      </c>
    </row>
    <row r="36" spans="1:4" ht="16.5">
      <c r="A36" s="81"/>
    </row>
    <row r="38" spans="1:4" ht="12" customHeight="1">
      <c r="B38" s="19" t="s">
        <v>667</v>
      </c>
      <c r="C38" s="19"/>
      <c r="D38" s="48"/>
    </row>
    <row r="39" spans="1:4" ht="12" customHeight="1">
      <c r="B39" s="19" t="s">
        <v>29</v>
      </c>
      <c r="C39" s="19"/>
      <c r="D39" s="48"/>
    </row>
    <row r="40" spans="1:4">
      <c r="B40" s="49" t="s">
        <v>30</v>
      </c>
      <c r="C40" s="12" t="s">
        <v>859</v>
      </c>
      <c r="D40" s="14"/>
    </row>
    <row r="41" spans="1:4">
      <c r="B41" s="51"/>
      <c r="C41" s="12" t="s">
        <v>31</v>
      </c>
      <c r="D41" s="52" t="s">
        <v>32</v>
      </c>
    </row>
    <row r="42" spans="1:4">
      <c r="B42" s="12" t="s">
        <v>33</v>
      </c>
      <c r="C42" s="65">
        <v>57153</v>
      </c>
      <c r="D42" s="52" t="s">
        <v>823</v>
      </c>
    </row>
    <row r="43" spans="1:4">
      <c r="B43" s="12" t="s">
        <v>668</v>
      </c>
      <c r="C43" s="65">
        <v>38290</v>
      </c>
      <c r="D43" s="52" t="s">
        <v>860</v>
      </c>
    </row>
    <row r="44" spans="1:4">
      <c r="B44" s="12" t="s">
        <v>669</v>
      </c>
      <c r="C44" s="65">
        <v>26145</v>
      </c>
      <c r="D44" s="52" t="s">
        <v>861</v>
      </c>
    </row>
    <row r="45" spans="1:4">
      <c r="B45" s="12" t="s">
        <v>670</v>
      </c>
      <c r="C45" s="65">
        <v>6824</v>
      </c>
      <c r="D45" s="52" t="s">
        <v>822</v>
      </c>
    </row>
    <row r="46" spans="1:4">
      <c r="B46" s="12" t="s">
        <v>671</v>
      </c>
      <c r="C46" s="66">
        <v>73</v>
      </c>
      <c r="D46" s="52" t="s">
        <v>734</v>
      </c>
    </row>
    <row r="47" spans="1:4">
      <c r="B47" s="12" t="s">
        <v>672</v>
      </c>
      <c r="C47" s="65">
        <v>3722</v>
      </c>
      <c r="D47" s="52" t="s">
        <v>795</v>
      </c>
    </row>
    <row r="48" spans="1:4">
      <c r="B48" s="12" t="s">
        <v>673</v>
      </c>
      <c r="C48" s="66">
        <v>0</v>
      </c>
      <c r="D48" s="52" t="s">
        <v>475</v>
      </c>
    </row>
    <row r="49" spans="2:4">
      <c r="B49" s="12" t="s">
        <v>674</v>
      </c>
      <c r="C49" s="66">
        <v>194</v>
      </c>
      <c r="D49" s="52" t="s">
        <v>862</v>
      </c>
    </row>
    <row r="50" spans="2:4">
      <c r="B50" s="12" t="s">
        <v>675</v>
      </c>
      <c r="C50" s="65">
        <v>1332</v>
      </c>
      <c r="D50" s="52" t="s">
        <v>863</v>
      </c>
    </row>
    <row r="51" spans="2:4">
      <c r="B51" s="12" t="s">
        <v>676</v>
      </c>
      <c r="C51" s="66">
        <v>157</v>
      </c>
      <c r="D51" s="52" t="s">
        <v>831</v>
      </c>
    </row>
    <row r="52" spans="2:4">
      <c r="B52" s="12" t="s">
        <v>677</v>
      </c>
      <c r="C52" s="65">
        <v>1175</v>
      </c>
      <c r="D52" s="52" t="s">
        <v>730</v>
      </c>
    </row>
    <row r="53" spans="2:4">
      <c r="B53" s="12" t="s">
        <v>678</v>
      </c>
      <c r="C53" s="65">
        <v>18863</v>
      </c>
      <c r="D53" s="52" t="s">
        <v>864</v>
      </c>
    </row>
    <row r="54" spans="2:4">
      <c r="B54" s="12" t="s">
        <v>669</v>
      </c>
      <c r="C54" s="65">
        <v>9333</v>
      </c>
      <c r="D54" s="52" t="s">
        <v>865</v>
      </c>
    </row>
    <row r="55" spans="2:4">
      <c r="B55" s="12" t="s">
        <v>670</v>
      </c>
      <c r="C55" s="66">
        <v>259</v>
      </c>
      <c r="D55" s="52" t="s">
        <v>830</v>
      </c>
    </row>
    <row r="56" spans="2:4">
      <c r="B56" s="12" t="s">
        <v>671</v>
      </c>
      <c r="C56" s="66">
        <v>208</v>
      </c>
      <c r="D56" s="52" t="s">
        <v>735</v>
      </c>
    </row>
    <row r="57" spans="2:4">
      <c r="B57" s="12" t="s">
        <v>672</v>
      </c>
      <c r="C57" s="66">
        <v>19</v>
      </c>
      <c r="D57" s="52" t="s">
        <v>866</v>
      </c>
    </row>
    <row r="58" spans="2:4">
      <c r="B58" s="12" t="s">
        <v>673</v>
      </c>
      <c r="C58" s="66">
        <v>0</v>
      </c>
      <c r="D58" s="52" t="s">
        <v>475</v>
      </c>
    </row>
    <row r="59" spans="2:4">
      <c r="B59" s="12" t="s">
        <v>674</v>
      </c>
      <c r="C59" s="65">
        <v>6800</v>
      </c>
      <c r="D59" s="52" t="s">
        <v>867</v>
      </c>
    </row>
    <row r="60" spans="2:4">
      <c r="B60" s="12" t="s">
        <v>675</v>
      </c>
      <c r="C60" s="65">
        <v>2244</v>
      </c>
      <c r="D60" s="52" t="s">
        <v>868</v>
      </c>
    </row>
    <row r="61" spans="2:4">
      <c r="B61" s="12" t="s">
        <v>676</v>
      </c>
      <c r="C61" s="66">
        <v>452</v>
      </c>
      <c r="D61" s="52" t="s">
        <v>779</v>
      </c>
    </row>
    <row r="62" spans="2:4">
      <c r="B62" s="12" t="s">
        <v>677</v>
      </c>
      <c r="C62" s="65">
        <v>1792</v>
      </c>
      <c r="D62" s="52" t="s">
        <v>869</v>
      </c>
    </row>
  </sheetData>
  <mergeCells count="4">
    <mergeCell ref="A1:B1"/>
    <mergeCell ref="A2:B2"/>
    <mergeCell ref="A3:A9"/>
    <mergeCell ref="A10:A16"/>
  </mergeCells>
  <hyperlinks>
    <hyperlink ref="D19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4"/>
  <sheetViews>
    <sheetView workbookViewId="0">
      <selection activeCell="B18" sqref="B18"/>
    </sheetView>
  </sheetViews>
  <sheetFormatPr defaultRowHeight="12.75"/>
  <cols>
    <col min="1" max="1" width="27.5703125" style="2" customWidth="1"/>
    <col min="2" max="2" width="11.140625" style="2" customWidth="1"/>
    <col min="3" max="5" width="11.42578125" style="2" customWidth="1"/>
    <col min="6" max="6" width="9.140625" style="2"/>
    <col min="7" max="7" width="25.140625" style="2" bestFit="1" customWidth="1"/>
    <col min="8" max="8" width="8.140625" style="2" bestFit="1" customWidth="1"/>
    <col min="9" max="9" width="8" style="2" bestFit="1" customWidth="1"/>
    <col min="10" max="251" width="9.140625" style="2"/>
    <col min="252" max="252" width="6.7109375" style="2" customWidth="1"/>
    <col min="253" max="253" width="26.85546875" style="2" customWidth="1"/>
    <col min="254" max="254" width="0.7109375" style="2" customWidth="1"/>
    <col min="255" max="255" width="1" style="2" customWidth="1"/>
    <col min="256" max="256" width="6.7109375" style="2" customWidth="1"/>
    <col min="257" max="257" width="3.7109375" style="2" customWidth="1"/>
    <col min="258" max="260" width="11.42578125" style="2" customWidth="1"/>
    <col min="261" max="261" width="20.85546875" style="2" customWidth="1"/>
    <col min="262" max="507" width="9.140625" style="2"/>
    <col min="508" max="508" width="6.7109375" style="2" customWidth="1"/>
    <col min="509" max="509" width="26.85546875" style="2" customWidth="1"/>
    <col min="510" max="510" width="0.7109375" style="2" customWidth="1"/>
    <col min="511" max="511" width="1" style="2" customWidth="1"/>
    <col min="512" max="512" width="6.7109375" style="2" customWidth="1"/>
    <col min="513" max="513" width="3.7109375" style="2" customWidth="1"/>
    <col min="514" max="516" width="11.42578125" style="2" customWidth="1"/>
    <col min="517" max="517" width="20.85546875" style="2" customWidth="1"/>
    <col min="518" max="763" width="9.140625" style="2"/>
    <col min="764" max="764" width="6.7109375" style="2" customWidth="1"/>
    <col min="765" max="765" width="26.85546875" style="2" customWidth="1"/>
    <col min="766" max="766" width="0.7109375" style="2" customWidth="1"/>
    <col min="767" max="767" width="1" style="2" customWidth="1"/>
    <col min="768" max="768" width="6.7109375" style="2" customWidth="1"/>
    <col min="769" max="769" width="3.7109375" style="2" customWidth="1"/>
    <col min="770" max="772" width="11.42578125" style="2" customWidth="1"/>
    <col min="773" max="773" width="20.85546875" style="2" customWidth="1"/>
    <col min="774" max="1019" width="9.140625" style="2"/>
    <col min="1020" max="1020" width="6.7109375" style="2" customWidth="1"/>
    <col min="1021" max="1021" width="26.85546875" style="2" customWidth="1"/>
    <col min="1022" max="1022" width="0.7109375" style="2" customWidth="1"/>
    <col min="1023" max="1023" width="1" style="2" customWidth="1"/>
    <col min="1024" max="1024" width="6.7109375" style="2" customWidth="1"/>
    <col min="1025" max="1025" width="3.7109375" style="2" customWidth="1"/>
    <col min="1026" max="1028" width="11.42578125" style="2" customWidth="1"/>
    <col min="1029" max="1029" width="20.85546875" style="2" customWidth="1"/>
    <col min="1030" max="1275" width="9.140625" style="2"/>
    <col min="1276" max="1276" width="6.7109375" style="2" customWidth="1"/>
    <col min="1277" max="1277" width="26.85546875" style="2" customWidth="1"/>
    <col min="1278" max="1278" width="0.7109375" style="2" customWidth="1"/>
    <col min="1279" max="1279" width="1" style="2" customWidth="1"/>
    <col min="1280" max="1280" width="6.7109375" style="2" customWidth="1"/>
    <col min="1281" max="1281" width="3.7109375" style="2" customWidth="1"/>
    <col min="1282" max="1284" width="11.42578125" style="2" customWidth="1"/>
    <col min="1285" max="1285" width="20.85546875" style="2" customWidth="1"/>
    <col min="1286" max="1531" width="9.140625" style="2"/>
    <col min="1532" max="1532" width="6.7109375" style="2" customWidth="1"/>
    <col min="1533" max="1533" width="26.85546875" style="2" customWidth="1"/>
    <col min="1534" max="1534" width="0.7109375" style="2" customWidth="1"/>
    <col min="1535" max="1535" width="1" style="2" customWidth="1"/>
    <col min="1536" max="1536" width="6.7109375" style="2" customWidth="1"/>
    <col min="1537" max="1537" width="3.7109375" style="2" customWidth="1"/>
    <col min="1538" max="1540" width="11.42578125" style="2" customWidth="1"/>
    <col min="1541" max="1541" width="20.85546875" style="2" customWidth="1"/>
    <col min="1542" max="1787" width="9.140625" style="2"/>
    <col min="1788" max="1788" width="6.7109375" style="2" customWidth="1"/>
    <col min="1789" max="1789" width="26.85546875" style="2" customWidth="1"/>
    <col min="1790" max="1790" width="0.7109375" style="2" customWidth="1"/>
    <col min="1791" max="1791" width="1" style="2" customWidth="1"/>
    <col min="1792" max="1792" width="6.7109375" style="2" customWidth="1"/>
    <col min="1793" max="1793" width="3.7109375" style="2" customWidth="1"/>
    <col min="1794" max="1796" width="11.42578125" style="2" customWidth="1"/>
    <col min="1797" max="1797" width="20.85546875" style="2" customWidth="1"/>
    <col min="1798" max="2043" width="9.140625" style="2"/>
    <col min="2044" max="2044" width="6.7109375" style="2" customWidth="1"/>
    <col min="2045" max="2045" width="26.85546875" style="2" customWidth="1"/>
    <col min="2046" max="2046" width="0.7109375" style="2" customWidth="1"/>
    <col min="2047" max="2047" width="1" style="2" customWidth="1"/>
    <col min="2048" max="2048" width="6.7109375" style="2" customWidth="1"/>
    <col min="2049" max="2049" width="3.7109375" style="2" customWidth="1"/>
    <col min="2050" max="2052" width="11.42578125" style="2" customWidth="1"/>
    <col min="2053" max="2053" width="20.85546875" style="2" customWidth="1"/>
    <col min="2054" max="2299" width="9.140625" style="2"/>
    <col min="2300" max="2300" width="6.7109375" style="2" customWidth="1"/>
    <col min="2301" max="2301" width="26.85546875" style="2" customWidth="1"/>
    <col min="2302" max="2302" width="0.7109375" style="2" customWidth="1"/>
    <col min="2303" max="2303" width="1" style="2" customWidth="1"/>
    <col min="2304" max="2304" width="6.7109375" style="2" customWidth="1"/>
    <col min="2305" max="2305" width="3.7109375" style="2" customWidth="1"/>
    <col min="2306" max="2308" width="11.42578125" style="2" customWidth="1"/>
    <col min="2309" max="2309" width="20.85546875" style="2" customWidth="1"/>
    <col min="2310" max="2555" width="9.140625" style="2"/>
    <col min="2556" max="2556" width="6.7109375" style="2" customWidth="1"/>
    <col min="2557" max="2557" width="26.85546875" style="2" customWidth="1"/>
    <col min="2558" max="2558" width="0.7109375" style="2" customWidth="1"/>
    <col min="2559" max="2559" width="1" style="2" customWidth="1"/>
    <col min="2560" max="2560" width="6.7109375" style="2" customWidth="1"/>
    <col min="2561" max="2561" width="3.7109375" style="2" customWidth="1"/>
    <col min="2562" max="2564" width="11.42578125" style="2" customWidth="1"/>
    <col min="2565" max="2565" width="20.85546875" style="2" customWidth="1"/>
    <col min="2566" max="2811" width="9.140625" style="2"/>
    <col min="2812" max="2812" width="6.7109375" style="2" customWidth="1"/>
    <col min="2813" max="2813" width="26.85546875" style="2" customWidth="1"/>
    <col min="2814" max="2814" width="0.7109375" style="2" customWidth="1"/>
    <col min="2815" max="2815" width="1" style="2" customWidth="1"/>
    <col min="2816" max="2816" width="6.7109375" style="2" customWidth="1"/>
    <col min="2817" max="2817" width="3.7109375" style="2" customWidth="1"/>
    <col min="2818" max="2820" width="11.42578125" style="2" customWidth="1"/>
    <col min="2821" max="2821" width="20.85546875" style="2" customWidth="1"/>
    <col min="2822" max="3067" width="9.140625" style="2"/>
    <col min="3068" max="3068" width="6.7109375" style="2" customWidth="1"/>
    <col min="3069" max="3069" width="26.85546875" style="2" customWidth="1"/>
    <col min="3070" max="3070" width="0.7109375" style="2" customWidth="1"/>
    <col min="3071" max="3071" width="1" style="2" customWidth="1"/>
    <col min="3072" max="3072" width="6.7109375" style="2" customWidth="1"/>
    <col min="3073" max="3073" width="3.7109375" style="2" customWidth="1"/>
    <col min="3074" max="3076" width="11.42578125" style="2" customWidth="1"/>
    <col min="3077" max="3077" width="20.85546875" style="2" customWidth="1"/>
    <col min="3078" max="3323" width="9.140625" style="2"/>
    <col min="3324" max="3324" width="6.7109375" style="2" customWidth="1"/>
    <col min="3325" max="3325" width="26.85546875" style="2" customWidth="1"/>
    <col min="3326" max="3326" width="0.7109375" style="2" customWidth="1"/>
    <col min="3327" max="3327" width="1" style="2" customWidth="1"/>
    <col min="3328" max="3328" width="6.7109375" style="2" customWidth="1"/>
    <col min="3329" max="3329" width="3.7109375" style="2" customWidth="1"/>
    <col min="3330" max="3332" width="11.42578125" style="2" customWidth="1"/>
    <col min="3333" max="3333" width="20.85546875" style="2" customWidth="1"/>
    <col min="3334" max="3579" width="9.140625" style="2"/>
    <col min="3580" max="3580" width="6.7109375" style="2" customWidth="1"/>
    <col min="3581" max="3581" width="26.85546875" style="2" customWidth="1"/>
    <col min="3582" max="3582" width="0.7109375" style="2" customWidth="1"/>
    <col min="3583" max="3583" width="1" style="2" customWidth="1"/>
    <col min="3584" max="3584" width="6.7109375" style="2" customWidth="1"/>
    <col min="3585" max="3585" width="3.7109375" style="2" customWidth="1"/>
    <col min="3586" max="3588" width="11.42578125" style="2" customWidth="1"/>
    <col min="3589" max="3589" width="20.85546875" style="2" customWidth="1"/>
    <col min="3590" max="3835" width="9.140625" style="2"/>
    <col min="3836" max="3836" width="6.7109375" style="2" customWidth="1"/>
    <col min="3837" max="3837" width="26.85546875" style="2" customWidth="1"/>
    <col min="3838" max="3838" width="0.7109375" style="2" customWidth="1"/>
    <col min="3839" max="3839" width="1" style="2" customWidth="1"/>
    <col min="3840" max="3840" width="6.7109375" style="2" customWidth="1"/>
    <col min="3841" max="3841" width="3.7109375" style="2" customWidth="1"/>
    <col min="3842" max="3844" width="11.42578125" style="2" customWidth="1"/>
    <col min="3845" max="3845" width="20.85546875" style="2" customWidth="1"/>
    <col min="3846" max="4091" width="9.140625" style="2"/>
    <col min="4092" max="4092" width="6.7109375" style="2" customWidth="1"/>
    <col min="4093" max="4093" width="26.85546875" style="2" customWidth="1"/>
    <col min="4094" max="4094" width="0.7109375" style="2" customWidth="1"/>
    <col min="4095" max="4095" width="1" style="2" customWidth="1"/>
    <col min="4096" max="4096" width="6.7109375" style="2" customWidth="1"/>
    <col min="4097" max="4097" width="3.7109375" style="2" customWidth="1"/>
    <col min="4098" max="4100" width="11.42578125" style="2" customWidth="1"/>
    <col min="4101" max="4101" width="20.85546875" style="2" customWidth="1"/>
    <col min="4102" max="4347" width="9.140625" style="2"/>
    <col min="4348" max="4348" width="6.7109375" style="2" customWidth="1"/>
    <col min="4349" max="4349" width="26.85546875" style="2" customWidth="1"/>
    <col min="4350" max="4350" width="0.7109375" style="2" customWidth="1"/>
    <col min="4351" max="4351" width="1" style="2" customWidth="1"/>
    <col min="4352" max="4352" width="6.7109375" style="2" customWidth="1"/>
    <col min="4353" max="4353" width="3.7109375" style="2" customWidth="1"/>
    <col min="4354" max="4356" width="11.42578125" style="2" customWidth="1"/>
    <col min="4357" max="4357" width="20.85546875" style="2" customWidth="1"/>
    <col min="4358" max="4603" width="9.140625" style="2"/>
    <col min="4604" max="4604" width="6.7109375" style="2" customWidth="1"/>
    <col min="4605" max="4605" width="26.85546875" style="2" customWidth="1"/>
    <col min="4606" max="4606" width="0.7109375" style="2" customWidth="1"/>
    <col min="4607" max="4607" width="1" style="2" customWidth="1"/>
    <col min="4608" max="4608" width="6.7109375" style="2" customWidth="1"/>
    <col min="4609" max="4609" width="3.7109375" style="2" customWidth="1"/>
    <col min="4610" max="4612" width="11.42578125" style="2" customWidth="1"/>
    <col min="4613" max="4613" width="20.85546875" style="2" customWidth="1"/>
    <col min="4614" max="4859" width="9.140625" style="2"/>
    <col min="4860" max="4860" width="6.7109375" style="2" customWidth="1"/>
    <col min="4861" max="4861" width="26.85546875" style="2" customWidth="1"/>
    <col min="4862" max="4862" width="0.7109375" style="2" customWidth="1"/>
    <col min="4863" max="4863" width="1" style="2" customWidth="1"/>
    <col min="4864" max="4864" width="6.7109375" style="2" customWidth="1"/>
    <col min="4865" max="4865" width="3.7109375" style="2" customWidth="1"/>
    <col min="4866" max="4868" width="11.42578125" style="2" customWidth="1"/>
    <col min="4869" max="4869" width="20.85546875" style="2" customWidth="1"/>
    <col min="4870" max="5115" width="9.140625" style="2"/>
    <col min="5116" max="5116" width="6.7109375" style="2" customWidth="1"/>
    <col min="5117" max="5117" width="26.85546875" style="2" customWidth="1"/>
    <col min="5118" max="5118" width="0.7109375" style="2" customWidth="1"/>
    <col min="5119" max="5119" width="1" style="2" customWidth="1"/>
    <col min="5120" max="5120" width="6.7109375" style="2" customWidth="1"/>
    <col min="5121" max="5121" width="3.7109375" style="2" customWidth="1"/>
    <col min="5122" max="5124" width="11.42578125" style="2" customWidth="1"/>
    <col min="5125" max="5125" width="20.85546875" style="2" customWidth="1"/>
    <col min="5126" max="5371" width="9.140625" style="2"/>
    <col min="5372" max="5372" width="6.7109375" style="2" customWidth="1"/>
    <col min="5373" max="5373" width="26.85546875" style="2" customWidth="1"/>
    <col min="5374" max="5374" width="0.7109375" style="2" customWidth="1"/>
    <col min="5375" max="5375" width="1" style="2" customWidth="1"/>
    <col min="5376" max="5376" width="6.7109375" style="2" customWidth="1"/>
    <col min="5377" max="5377" width="3.7109375" style="2" customWidth="1"/>
    <col min="5378" max="5380" width="11.42578125" style="2" customWidth="1"/>
    <col min="5381" max="5381" width="20.85546875" style="2" customWidth="1"/>
    <col min="5382" max="5627" width="9.140625" style="2"/>
    <col min="5628" max="5628" width="6.7109375" style="2" customWidth="1"/>
    <col min="5629" max="5629" width="26.85546875" style="2" customWidth="1"/>
    <col min="5630" max="5630" width="0.7109375" style="2" customWidth="1"/>
    <col min="5631" max="5631" width="1" style="2" customWidth="1"/>
    <col min="5632" max="5632" width="6.7109375" style="2" customWidth="1"/>
    <col min="5633" max="5633" width="3.7109375" style="2" customWidth="1"/>
    <col min="5634" max="5636" width="11.42578125" style="2" customWidth="1"/>
    <col min="5637" max="5637" width="20.85546875" style="2" customWidth="1"/>
    <col min="5638" max="5883" width="9.140625" style="2"/>
    <col min="5884" max="5884" width="6.7109375" style="2" customWidth="1"/>
    <col min="5885" max="5885" width="26.85546875" style="2" customWidth="1"/>
    <col min="5886" max="5886" width="0.7109375" style="2" customWidth="1"/>
    <col min="5887" max="5887" width="1" style="2" customWidth="1"/>
    <col min="5888" max="5888" width="6.7109375" style="2" customWidth="1"/>
    <col min="5889" max="5889" width="3.7109375" style="2" customWidth="1"/>
    <col min="5890" max="5892" width="11.42578125" style="2" customWidth="1"/>
    <col min="5893" max="5893" width="20.85546875" style="2" customWidth="1"/>
    <col min="5894" max="6139" width="9.140625" style="2"/>
    <col min="6140" max="6140" width="6.7109375" style="2" customWidth="1"/>
    <col min="6141" max="6141" width="26.85546875" style="2" customWidth="1"/>
    <col min="6142" max="6142" width="0.7109375" style="2" customWidth="1"/>
    <col min="6143" max="6143" width="1" style="2" customWidth="1"/>
    <col min="6144" max="6144" width="6.7109375" style="2" customWidth="1"/>
    <col min="6145" max="6145" width="3.7109375" style="2" customWidth="1"/>
    <col min="6146" max="6148" width="11.42578125" style="2" customWidth="1"/>
    <col min="6149" max="6149" width="20.85546875" style="2" customWidth="1"/>
    <col min="6150" max="6395" width="9.140625" style="2"/>
    <col min="6396" max="6396" width="6.7109375" style="2" customWidth="1"/>
    <col min="6397" max="6397" width="26.85546875" style="2" customWidth="1"/>
    <col min="6398" max="6398" width="0.7109375" style="2" customWidth="1"/>
    <col min="6399" max="6399" width="1" style="2" customWidth="1"/>
    <col min="6400" max="6400" width="6.7109375" style="2" customWidth="1"/>
    <col min="6401" max="6401" width="3.7109375" style="2" customWidth="1"/>
    <col min="6402" max="6404" width="11.42578125" style="2" customWidth="1"/>
    <col min="6405" max="6405" width="20.85546875" style="2" customWidth="1"/>
    <col min="6406" max="6651" width="9.140625" style="2"/>
    <col min="6652" max="6652" width="6.7109375" style="2" customWidth="1"/>
    <col min="6653" max="6653" width="26.85546875" style="2" customWidth="1"/>
    <col min="6654" max="6654" width="0.7109375" style="2" customWidth="1"/>
    <col min="6655" max="6655" width="1" style="2" customWidth="1"/>
    <col min="6656" max="6656" width="6.7109375" style="2" customWidth="1"/>
    <col min="6657" max="6657" width="3.7109375" style="2" customWidth="1"/>
    <col min="6658" max="6660" width="11.42578125" style="2" customWidth="1"/>
    <col min="6661" max="6661" width="20.85546875" style="2" customWidth="1"/>
    <col min="6662" max="6907" width="9.140625" style="2"/>
    <col min="6908" max="6908" width="6.7109375" style="2" customWidth="1"/>
    <col min="6909" max="6909" width="26.85546875" style="2" customWidth="1"/>
    <col min="6910" max="6910" width="0.7109375" style="2" customWidth="1"/>
    <col min="6911" max="6911" width="1" style="2" customWidth="1"/>
    <col min="6912" max="6912" width="6.7109375" style="2" customWidth="1"/>
    <col min="6913" max="6913" width="3.7109375" style="2" customWidth="1"/>
    <col min="6914" max="6916" width="11.42578125" style="2" customWidth="1"/>
    <col min="6917" max="6917" width="20.85546875" style="2" customWidth="1"/>
    <col min="6918" max="7163" width="9.140625" style="2"/>
    <col min="7164" max="7164" width="6.7109375" style="2" customWidth="1"/>
    <col min="7165" max="7165" width="26.85546875" style="2" customWidth="1"/>
    <col min="7166" max="7166" width="0.7109375" style="2" customWidth="1"/>
    <col min="7167" max="7167" width="1" style="2" customWidth="1"/>
    <col min="7168" max="7168" width="6.7109375" style="2" customWidth="1"/>
    <col min="7169" max="7169" width="3.7109375" style="2" customWidth="1"/>
    <col min="7170" max="7172" width="11.42578125" style="2" customWidth="1"/>
    <col min="7173" max="7173" width="20.85546875" style="2" customWidth="1"/>
    <col min="7174" max="7419" width="9.140625" style="2"/>
    <col min="7420" max="7420" width="6.7109375" style="2" customWidth="1"/>
    <col min="7421" max="7421" width="26.85546875" style="2" customWidth="1"/>
    <col min="7422" max="7422" width="0.7109375" style="2" customWidth="1"/>
    <col min="7423" max="7423" width="1" style="2" customWidth="1"/>
    <col min="7424" max="7424" width="6.7109375" style="2" customWidth="1"/>
    <col min="7425" max="7425" width="3.7109375" style="2" customWidth="1"/>
    <col min="7426" max="7428" width="11.42578125" style="2" customWidth="1"/>
    <col min="7429" max="7429" width="20.85546875" style="2" customWidth="1"/>
    <col min="7430" max="7675" width="9.140625" style="2"/>
    <col min="7676" max="7676" width="6.7109375" style="2" customWidth="1"/>
    <col min="7677" max="7677" width="26.85546875" style="2" customWidth="1"/>
    <col min="7678" max="7678" width="0.7109375" style="2" customWidth="1"/>
    <col min="7679" max="7679" width="1" style="2" customWidth="1"/>
    <col min="7680" max="7680" width="6.7109375" style="2" customWidth="1"/>
    <col min="7681" max="7681" width="3.7109375" style="2" customWidth="1"/>
    <col min="7682" max="7684" width="11.42578125" style="2" customWidth="1"/>
    <col min="7685" max="7685" width="20.85546875" style="2" customWidth="1"/>
    <col min="7686" max="7931" width="9.140625" style="2"/>
    <col min="7932" max="7932" width="6.7109375" style="2" customWidth="1"/>
    <col min="7933" max="7933" width="26.85546875" style="2" customWidth="1"/>
    <col min="7934" max="7934" width="0.7109375" style="2" customWidth="1"/>
    <col min="7935" max="7935" width="1" style="2" customWidth="1"/>
    <col min="7936" max="7936" width="6.7109375" style="2" customWidth="1"/>
    <col min="7937" max="7937" width="3.7109375" style="2" customWidth="1"/>
    <col min="7938" max="7940" width="11.42578125" style="2" customWidth="1"/>
    <col min="7941" max="7941" width="20.85546875" style="2" customWidth="1"/>
    <col min="7942" max="8187" width="9.140625" style="2"/>
    <col min="8188" max="8188" width="6.7109375" style="2" customWidth="1"/>
    <col min="8189" max="8189" width="26.85546875" style="2" customWidth="1"/>
    <col min="8190" max="8190" width="0.7109375" style="2" customWidth="1"/>
    <col min="8191" max="8191" width="1" style="2" customWidth="1"/>
    <col min="8192" max="8192" width="6.7109375" style="2" customWidth="1"/>
    <col min="8193" max="8193" width="3.7109375" style="2" customWidth="1"/>
    <col min="8194" max="8196" width="11.42578125" style="2" customWidth="1"/>
    <col min="8197" max="8197" width="20.85546875" style="2" customWidth="1"/>
    <col min="8198" max="8443" width="9.140625" style="2"/>
    <col min="8444" max="8444" width="6.7109375" style="2" customWidth="1"/>
    <col min="8445" max="8445" width="26.85546875" style="2" customWidth="1"/>
    <col min="8446" max="8446" width="0.7109375" style="2" customWidth="1"/>
    <col min="8447" max="8447" width="1" style="2" customWidth="1"/>
    <col min="8448" max="8448" width="6.7109375" style="2" customWidth="1"/>
    <col min="8449" max="8449" width="3.7109375" style="2" customWidth="1"/>
    <col min="8450" max="8452" width="11.42578125" style="2" customWidth="1"/>
    <col min="8453" max="8453" width="20.85546875" style="2" customWidth="1"/>
    <col min="8454" max="8699" width="9.140625" style="2"/>
    <col min="8700" max="8700" width="6.7109375" style="2" customWidth="1"/>
    <col min="8701" max="8701" width="26.85546875" style="2" customWidth="1"/>
    <col min="8702" max="8702" width="0.7109375" style="2" customWidth="1"/>
    <col min="8703" max="8703" width="1" style="2" customWidth="1"/>
    <col min="8704" max="8704" width="6.7109375" style="2" customWidth="1"/>
    <col min="8705" max="8705" width="3.7109375" style="2" customWidth="1"/>
    <col min="8706" max="8708" width="11.42578125" style="2" customWidth="1"/>
    <col min="8709" max="8709" width="20.85546875" style="2" customWidth="1"/>
    <col min="8710" max="8955" width="9.140625" style="2"/>
    <col min="8956" max="8956" width="6.7109375" style="2" customWidth="1"/>
    <col min="8957" max="8957" width="26.85546875" style="2" customWidth="1"/>
    <col min="8958" max="8958" width="0.7109375" style="2" customWidth="1"/>
    <col min="8959" max="8959" width="1" style="2" customWidth="1"/>
    <col min="8960" max="8960" width="6.7109375" style="2" customWidth="1"/>
    <col min="8961" max="8961" width="3.7109375" style="2" customWidth="1"/>
    <col min="8962" max="8964" width="11.42578125" style="2" customWidth="1"/>
    <col min="8965" max="8965" width="20.85546875" style="2" customWidth="1"/>
    <col min="8966" max="9211" width="9.140625" style="2"/>
    <col min="9212" max="9212" width="6.7109375" style="2" customWidth="1"/>
    <col min="9213" max="9213" width="26.85546875" style="2" customWidth="1"/>
    <col min="9214" max="9214" width="0.7109375" style="2" customWidth="1"/>
    <col min="9215" max="9215" width="1" style="2" customWidth="1"/>
    <col min="9216" max="9216" width="6.7109375" style="2" customWidth="1"/>
    <col min="9217" max="9217" width="3.7109375" style="2" customWidth="1"/>
    <col min="9218" max="9220" width="11.42578125" style="2" customWidth="1"/>
    <col min="9221" max="9221" width="20.85546875" style="2" customWidth="1"/>
    <col min="9222" max="9467" width="9.140625" style="2"/>
    <col min="9468" max="9468" width="6.7109375" style="2" customWidth="1"/>
    <col min="9469" max="9469" width="26.85546875" style="2" customWidth="1"/>
    <col min="9470" max="9470" width="0.7109375" style="2" customWidth="1"/>
    <col min="9471" max="9471" width="1" style="2" customWidth="1"/>
    <col min="9472" max="9472" width="6.7109375" style="2" customWidth="1"/>
    <col min="9473" max="9473" width="3.7109375" style="2" customWidth="1"/>
    <col min="9474" max="9476" width="11.42578125" style="2" customWidth="1"/>
    <col min="9477" max="9477" width="20.85546875" style="2" customWidth="1"/>
    <col min="9478" max="9723" width="9.140625" style="2"/>
    <col min="9724" max="9724" width="6.7109375" style="2" customWidth="1"/>
    <col min="9725" max="9725" width="26.85546875" style="2" customWidth="1"/>
    <col min="9726" max="9726" width="0.7109375" style="2" customWidth="1"/>
    <col min="9727" max="9727" width="1" style="2" customWidth="1"/>
    <col min="9728" max="9728" width="6.7109375" style="2" customWidth="1"/>
    <col min="9729" max="9729" width="3.7109375" style="2" customWidth="1"/>
    <col min="9730" max="9732" width="11.42578125" style="2" customWidth="1"/>
    <col min="9733" max="9733" width="20.85546875" style="2" customWidth="1"/>
    <col min="9734" max="9979" width="9.140625" style="2"/>
    <col min="9980" max="9980" width="6.7109375" style="2" customWidth="1"/>
    <col min="9981" max="9981" width="26.85546875" style="2" customWidth="1"/>
    <col min="9982" max="9982" width="0.7109375" style="2" customWidth="1"/>
    <col min="9983" max="9983" width="1" style="2" customWidth="1"/>
    <col min="9984" max="9984" width="6.7109375" style="2" customWidth="1"/>
    <col min="9985" max="9985" width="3.7109375" style="2" customWidth="1"/>
    <col min="9986" max="9988" width="11.42578125" style="2" customWidth="1"/>
    <col min="9989" max="9989" width="20.85546875" style="2" customWidth="1"/>
    <col min="9990" max="10235" width="9.140625" style="2"/>
    <col min="10236" max="10236" width="6.7109375" style="2" customWidth="1"/>
    <col min="10237" max="10237" width="26.85546875" style="2" customWidth="1"/>
    <col min="10238" max="10238" width="0.7109375" style="2" customWidth="1"/>
    <col min="10239" max="10239" width="1" style="2" customWidth="1"/>
    <col min="10240" max="10240" width="6.7109375" style="2" customWidth="1"/>
    <col min="10241" max="10241" width="3.7109375" style="2" customWidth="1"/>
    <col min="10242" max="10244" width="11.42578125" style="2" customWidth="1"/>
    <col min="10245" max="10245" width="20.85546875" style="2" customWidth="1"/>
    <col min="10246" max="10491" width="9.140625" style="2"/>
    <col min="10492" max="10492" width="6.7109375" style="2" customWidth="1"/>
    <col min="10493" max="10493" width="26.85546875" style="2" customWidth="1"/>
    <col min="10494" max="10494" width="0.7109375" style="2" customWidth="1"/>
    <col min="10495" max="10495" width="1" style="2" customWidth="1"/>
    <col min="10496" max="10496" width="6.7109375" style="2" customWidth="1"/>
    <col min="10497" max="10497" width="3.7109375" style="2" customWidth="1"/>
    <col min="10498" max="10500" width="11.42578125" style="2" customWidth="1"/>
    <col min="10501" max="10501" width="20.85546875" style="2" customWidth="1"/>
    <col min="10502" max="10747" width="9.140625" style="2"/>
    <col min="10748" max="10748" width="6.7109375" style="2" customWidth="1"/>
    <col min="10749" max="10749" width="26.85546875" style="2" customWidth="1"/>
    <col min="10750" max="10750" width="0.7109375" style="2" customWidth="1"/>
    <col min="10751" max="10751" width="1" style="2" customWidth="1"/>
    <col min="10752" max="10752" width="6.7109375" style="2" customWidth="1"/>
    <col min="10753" max="10753" width="3.7109375" style="2" customWidth="1"/>
    <col min="10754" max="10756" width="11.42578125" style="2" customWidth="1"/>
    <col min="10757" max="10757" width="20.85546875" style="2" customWidth="1"/>
    <col min="10758" max="11003" width="9.140625" style="2"/>
    <col min="11004" max="11004" width="6.7109375" style="2" customWidth="1"/>
    <col min="11005" max="11005" width="26.85546875" style="2" customWidth="1"/>
    <col min="11006" max="11006" width="0.7109375" style="2" customWidth="1"/>
    <col min="11007" max="11007" width="1" style="2" customWidth="1"/>
    <col min="11008" max="11008" width="6.7109375" style="2" customWidth="1"/>
    <col min="11009" max="11009" width="3.7109375" style="2" customWidth="1"/>
    <col min="11010" max="11012" width="11.42578125" style="2" customWidth="1"/>
    <col min="11013" max="11013" width="20.85546875" style="2" customWidth="1"/>
    <col min="11014" max="11259" width="9.140625" style="2"/>
    <col min="11260" max="11260" width="6.7109375" style="2" customWidth="1"/>
    <col min="11261" max="11261" width="26.85546875" style="2" customWidth="1"/>
    <col min="11262" max="11262" width="0.7109375" style="2" customWidth="1"/>
    <col min="11263" max="11263" width="1" style="2" customWidth="1"/>
    <col min="11264" max="11264" width="6.7109375" style="2" customWidth="1"/>
    <col min="11265" max="11265" width="3.7109375" style="2" customWidth="1"/>
    <col min="11266" max="11268" width="11.42578125" style="2" customWidth="1"/>
    <col min="11269" max="11269" width="20.85546875" style="2" customWidth="1"/>
    <col min="11270" max="11515" width="9.140625" style="2"/>
    <col min="11516" max="11516" width="6.7109375" style="2" customWidth="1"/>
    <col min="11517" max="11517" width="26.85546875" style="2" customWidth="1"/>
    <col min="11518" max="11518" width="0.7109375" style="2" customWidth="1"/>
    <col min="11519" max="11519" width="1" style="2" customWidth="1"/>
    <col min="11520" max="11520" width="6.7109375" style="2" customWidth="1"/>
    <col min="11521" max="11521" width="3.7109375" style="2" customWidth="1"/>
    <col min="11522" max="11524" width="11.42578125" style="2" customWidth="1"/>
    <col min="11525" max="11525" width="20.85546875" style="2" customWidth="1"/>
    <col min="11526" max="11771" width="9.140625" style="2"/>
    <col min="11772" max="11772" width="6.7109375" style="2" customWidth="1"/>
    <col min="11773" max="11773" width="26.85546875" style="2" customWidth="1"/>
    <col min="11774" max="11774" width="0.7109375" style="2" customWidth="1"/>
    <col min="11775" max="11775" width="1" style="2" customWidth="1"/>
    <col min="11776" max="11776" width="6.7109375" style="2" customWidth="1"/>
    <col min="11777" max="11777" width="3.7109375" style="2" customWidth="1"/>
    <col min="11778" max="11780" width="11.42578125" style="2" customWidth="1"/>
    <col min="11781" max="11781" width="20.85546875" style="2" customWidth="1"/>
    <col min="11782" max="12027" width="9.140625" style="2"/>
    <col min="12028" max="12028" width="6.7109375" style="2" customWidth="1"/>
    <col min="12029" max="12029" width="26.85546875" style="2" customWidth="1"/>
    <col min="12030" max="12030" width="0.7109375" style="2" customWidth="1"/>
    <col min="12031" max="12031" width="1" style="2" customWidth="1"/>
    <col min="12032" max="12032" width="6.7109375" style="2" customWidth="1"/>
    <col min="12033" max="12033" width="3.7109375" style="2" customWidth="1"/>
    <col min="12034" max="12036" width="11.42578125" style="2" customWidth="1"/>
    <col min="12037" max="12037" width="20.85546875" style="2" customWidth="1"/>
    <col min="12038" max="12283" width="9.140625" style="2"/>
    <col min="12284" max="12284" width="6.7109375" style="2" customWidth="1"/>
    <col min="12285" max="12285" width="26.85546875" style="2" customWidth="1"/>
    <col min="12286" max="12286" width="0.7109375" style="2" customWidth="1"/>
    <col min="12287" max="12287" width="1" style="2" customWidth="1"/>
    <col min="12288" max="12288" width="6.7109375" style="2" customWidth="1"/>
    <col min="12289" max="12289" width="3.7109375" style="2" customWidth="1"/>
    <col min="12290" max="12292" width="11.42578125" style="2" customWidth="1"/>
    <col min="12293" max="12293" width="20.85546875" style="2" customWidth="1"/>
    <col min="12294" max="12539" width="9.140625" style="2"/>
    <col min="12540" max="12540" width="6.7109375" style="2" customWidth="1"/>
    <col min="12541" max="12541" width="26.85546875" style="2" customWidth="1"/>
    <col min="12542" max="12542" width="0.7109375" style="2" customWidth="1"/>
    <col min="12543" max="12543" width="1" style="2" customWidth="1"/>
    <col min="12544" max="12544" width="6.7109375" style="2" customWidth="1"/>
    <col min="12545" max="12545" width="3.7109375" style="2" customWidth="1"/>
    <col min="12546" max="12548" width="11.42578125" style="2" customWidth="1"/>
    <col min="12549" max="12549" width="20.85546875" style="2" customWidth="1"/>
    <col min="12550" max="12795" width="9.140625" style="2"/>
    <col min="12796" max="12796" width="6.7109375" style="2" customWidth="1"/>
    <col min="12797" max="12797" width="26.85546875" style="2" customWidth="1"/>
    <col min="12798" max="12798" width="0.7109375" style="2" customWidth="1"/>
    <col min="12799" max="12799" width="1" style="2" customWidth="1"/>
    <col min="12800" max="12800" width="6.7109375" style="2" customWidth="1"/>
    <col min="12801" max="12801" width="3.7109375" style="2" customWidth="1"/>
    <col min="12802" max="12804" width="11.42578125" style="2" customWidth="1"/>
    <col min="12805" max="12805" width="20.85546875" style="2" customWidth="1"/>
    <col min="12806" max="13051" width="9.140625" style="2"/>
    <col min="13052" max="13052" width="6.7109375" style="2" customWidth="1"/>
    <col min="13053" max="13053" width="26.85546875" style="2" customWidth="1"/>
    <col min="13054" max="13054" width="0.7109375" style="2" customWidth="1"/>
    <col min="13055" max="13055" width="1" style="2" customWidth="1"/>
    <col min="13056" max="13056" width="6.7109375" style="2" customWidth="1"/>
    <col min="13057" max="13057" width="3.7109375" style="2" customWidth="1"/>
    <col min="13058" max="13060" width="11.42578125" style="2" customWidth="1"/>
    <col min="13061" max="13061" width="20.85546875" style="2" customWidth="1"/>
    <col min="13062" max="13307" width="9.140625" style="2"/>
    <col min="13308" max="13308" width="6.7109375" style="2" customWidth="1"/>
    <col min="13309" max="13309" width="26.85546875" style="2" customWidth="1"/>
    <col min="13310" max="13310" width="0.7109375" style="2" customWidth="1"/>
    <col min="13311" max="13311" width="1" style="2" customWidth="1"/>
    <col min="13312" max="13312" width="6.7109375" style="2" customWidth="1"/>
    <col min="13313" max="13313" width="3.7109375" style="2" customWidth="1"/>
    <col min="13314" max="13316" width="11.42578125" style="2" customWidth="1"/>
    <col min="13317" max="13317" width="20.85546875" style="2" customWidth="1"/>
    <col min="13318" max="13563" width="9.140625" style="2"/>
    <col min="13564" max="13564" width="6.7109375" style="2" customWidth="1"/>
    <col min="13565" max="13565" width="26.85546875" style="2" customWidth="1"/>
    <col min="13566" max="13566" width="0.7109375" style="2" customWidth="1"/>
    <col min="13567" max="13567" width="1" style="2" customWidth="1"/>
    <col min="13568" max="13568" width="6.7109375" style="2" customWidth="1"/>
    <col min="13569" max="13569" width="3.7109375" style="2" customWidth="1"/>
    <col min="13570" max="13572" width="11.42578125" style="2" customWidth="1"/>
    <col min="13573" max="13573" width="20.85546875" style="2" customWidth="1"/>
    <col min="13574" max="13819" width="9.140625" style="2"/>
    <col min="13820" max="13820" width="6.7109375" style="2" customWidth="1"/>
    <col min="13821" max="13821" width="26.85546875" style="2" customWidth="1"/>
    <col min="13822" max="13822" width="0.7109375" style="2" customWidth="1"/>
    <col min="13823" max="13823" width="1" style="2" customWidth="1"/>
    <col min="13824" max="13824" width="6.7109375" style="2" customWidth="1"/>
    <col min="13825" max="13825" width="3.7109375" style="2" customWidth="1"/>
    <col min="13826" max="13828" width="11.42578125" style="2" customWidth="1"/>
    <col min="13829" max="13829" width="20.85546875" style="2" customWidth="1"/>
    <col min="13830" max="14075" width="9.140625" style="2"/>
    <col min="14076" max="14076" width="6.7109375" style="2" customWidth="1"/>
    <col min="14077" max="14077" width="26.85546875" style="2" customWidth="1"/>
    <col min="14078" max="14078" width="0.7109375" style="2" customWidth="1"/>
    <col min="14079" max="14079" width="1" style="2" customWidth="1"/>
    <col min="14080" max="14080" width="6.7109375" style="2" customWidth="1"/>
    <col min="14081" max="14081" width="3.7109375" style="2" customWidth="1"/>
    <col min="14082" max="14084" width="11.42578125" style="2" customWidth="1"/>
    <col min="14085" max="14085" width="20.85546875" style="2" customWidth="1"/>
    <col min="14086" max="14331" width="9.140625" style="2"/>
    <col min="14332" max="14332" width="6.7109375" style="2" customWidth="1"/>
    <col min="14333" max="14333" width="26.85546875" style="2" customWidth="1"/>
    <col min="14334" max="14334" width="0.7109375" style="2" customWidth="1"/>
    <col min="14335" max="14335" width="1" style="2" customWidth="1"/>
    <col min="14336" max="14336" width="6.7109375" style="2" customWidth="1"/>
    <col min="14337" max="14337" width="3.7109375" style="2" customWidth="1"/>
    <col min="14338" max="14340" width="11.42578125" style="2" customWidth="1"/>
    <col min="14341" max="14341" width="20.85546875" style="2" customWidth="1"/>
    <col min="14342" max="14587" width="9.140625" style="2"/>
    <col min="14588" max="14588" width="6.7109375" style="2" customWidth="1"/>
    <col min="14589" max="14589" width="26.85546875" style="2" customWidth="1"/>
    <col min="14590" max="14590" width="0.7109375" style="2" customWidth="1"/>
    <col min="14591" max="14591" width="1" style="2" customWidth="1"/>
    <col min="14592" max="14592" width="6.7109375" style="2" customWidth="1"/>
    <col min="14593" max="14593" width="3.7109375" style="2" customWidth="1"/>
    <col min="14594" max="14596" width="11.42578125" style="2" customWidth="1"/>
    <col min="14597" max="14597" width="20.85546875" style="2" customWidth="1"/>
    <col min="14598" max="14843" width="9.140625" style="2"/>
    <col min="14844" max="14844" width="6.7109375" style="2" customWidth="1"/>
    <col min="14845" max="14845" width="26.85546875" style="2" customWidth="1"/>
    <col min="14846" max="14846" width="0.7109375" style="2" customWidth="1"/>
    <col min="14847" max="14847" width="1" style="2" customWidth="1"/>
    <col min="14848" max="14848" width="6.7109375" style="2" customWidth="1"/>
    <col min="14849" max="14849" width="3.7109375" style="2" customWidth="1"/>
    <col min="14850" max="14852" width="11.42578125" style="2" customWidth="1"/>
    <col min="14853" max="14853" width="20.85546875" style="2" customWidth="1"/>
    <col min="14854" max="15099" width="9.140625" style="2"/>
    <col min="15100" max="15100" width="6.7109375" style="2" customWidth="1"/>
    <col min="15101" max="15101" width="26.85546875" style="2" customWidth="1"/>
    <col min="15102" max="15102" width="0.7109375" style="2" customWidth="1"/>
    <col min="15103" max="15103" width="1" style="2" customWidth="1"/>
    <col min="15104" max="15104" width="6.7109375" style="2" customWidth="1"/>
    <col min="15105" max="15105" width="3.7109375" style="2" customWidth="1"/>
    <col min="15106" max="15108" width="11.42578125" style="2" customWidth="1"/>
    <col min="15109" max="15109" width="20.85546875" style="2" customWidth="1"/>
    <col min="15110" max="15355" width="9.140625" style="2"/>
    <col min="15356" max="15356" width="6.7109375" style="2" customWidth="1"/>
    <col min="15357" max="15357" width="26.85546875" style="2" customWidth="1"/>
    <col min="15358" max="15358" width="0.7109375" style="2" customWidth="1"/>
    <col min="15359" max="15359" width="1" style="2" customWidth="1"/>
    <col min="15360" max="15360" width="6.7109375" style="2" customWidth="1"/>
    <col min="15361" max="15361" width="3.7109375" style="2" customWidth="1"/>
    <col min="15362" max="15364" width="11.42578125" style="2" customWidth="1"/>
    <col min="15365" max="15365" width="20.85546875" style="2" customWidth="1"/>
    <col min="15366" max="15611" width="9.140625" style="2"/>
    <col min="15612" max="15612" width="6.7109375" style="2" customWidth="1"/>
    <col min="15613" max="15613" width="26.85546875" style="2" customWidth="1"/>
    <col min="15614" max="15614" width="0.7109375" style="2" customWidth="1"/>
    <col min="15615" max="15615" width="1" style="2" customWidth="1"/>
    <col min="15616" max="15616" width="6.7109375" style="2" customWidth="1"/>
    <col min="15617" max="15617" width="3.7109375" style="2" customWidth="1"/>
    <col min="15618" max="15620" width="11.42578125" style="2" customWidth="1"/>
    <col min="15621" max="15621" width="20.85546875" style="2" customWidth="1"/>
    <col min="15622" max="15867" width="9.140625" style="2"/>
    <col min="15868" max="15868" width="6.7109375" style="2" customWidth="1"/>
    <col min="15869" max="15869" width="26.85546875" style="2" customWidth="1"/>
    <col min="15870" max="15870" width="0.7109375" style="2" customWidth="1"/>
    <col min="15871" max="15871" width="1" style="2" customWidth="1"/>
    <col min="15872" max="15872" width="6.7109375" style="2" customWidth="1"/>
    <col min="15873" max="15873" width="3.7109375" style="2" customWidth="1"/>
    <col min="15874" max="15876" width="11.42578125" style="2" customWidth="1"/>
    <col min="15877" max="15877" width="20.85546875" style="2" customWidth="1"/>
    <col min="15878" max="16123" width="9.140625" style="2"/>
    <col min="16124" max="16124" width="6.7109375" style="2" customWidth="1"/>
    <col min="16125" max="16125" width="26.85546875" style="2" customWidth="1"/>
    <col min="16126" max="16126" width="0.7109375" style="2" customWidth="1"/>
    <col min="16127" max="16127" width="1" style="2" customWidth="1"/>
    <col min="16128" max="16128" width="6.7109375" style="2" customWidth="1"/>
    <col min="16129" max="16129" width="3.7109375" style="2" customWidth="1"/>
    <col min="16130" max="16132" width="11.42578125" style="2" customWidth="1"/>
    <col min="16133" max="16133" width="20.85546875" style="2" customWidth="1"/>
    <col min="16134" max="16384" width="9.140625" style="2"/>
  </cols>
  <sheetData>
    <row r="1" spans="1:5" ht="13.5" thickBot="1"/>
    <row r="2" spans="1:5">
      <c r="A2" s="20" t="s">
        <v>701</v>
      </c>
      <c r="B2" s="21" t="s">
        <v>702</v>
      </c>
      <c r="C2" s="22" t="s">
        <v>137</v>
      </c>
    </row>
    <row r="3" spans="1:5">
      <c r="A3" s="23" t="s">
        <v>709</v>
      </c>
      <c r="B3" s="24">
        <f>B55</f>
        <v>57153</v>
      </c>
      <c r="C3" s="25">
        <f t="shared" ref="C3:C8" si="0">B3/$B$3</f>
        <v>1</v>
      </c>
    </row>
    <row r="4" spans="1:5">
      <c r="A4" s="23" t="s">
        <v>703</v>
      </c>
      <c r="B4" s="24">
        <f>B60</f>
        <v>35478</v>
      </c>
      <c r="C4" s="25">
        <f t="shared" si="0"/>
        <v>0.62075481602015647</v>
      </c>
    </row>
    <row r="5" spans="1:5">
      <c r="A5" s="23" t="s">
        <v>704</v>
      </c>
      <c r="B5" s="24">
        <f>B61</f>
        <v>7083</v>
      </c>
      <c r="C5" s="25">
        <f t="shared" si="0"/>
        <v>0.12393050233583539</v>
      </c>
    </row>
    <row r="6" spans="1:5">
      <c r="A6" s="23" t="s">
        <v>705</v>
      </c>
      <c r="B6" s="24">
        <f>B67</f>
        <v>3741</v>
      </c>
      <c r="C6" s="25">
        <f t="shared" si="0"/>
        <v>6.5455881581019365E-2</v>
      </c>
    </row>
    <row r="7" spans="1:5">
      <c r="A7" s="23" t="s">
        <v>706</v>
      </c>
      <c r="B7" s="24">
        <f>B62+B75+B80</f>
        <v>7275</v>
      </c>
      <c r="C7" s="25">
        <f t="shared" si="0"/>
        <v>0.12728990604167761</v>
      </c>
    </row>
    <row r="8" spans="1:5">
      <c r="A8" s="23" t="s">
        <v>707</v>
      </c>
      <c r="B8" s="24">
        <f>B81</f>
        <v>3576</v>
      </c>
      <c r="C8" s="25">
        <f t="shared" si="0"/>
        <v>6.2568894021311217E-2</v>
      </c>
    </row>
    <row r="9" spans="1:5">
      <c r="A9" s="23"/>
      <c r="B9" s="44"/>
      <c r="C9" s="45"/>
    </row>
    <row r="10" spans="1:5">
      <c r="A10" s="23" t="s">
        <v>708</v>
      </c>
      <c r="B10" s="46" t="s">
        <v>702</v>
      </c>
      <c r="C10" s="47" t="s">
        <v>137</v>
      </c>
    </row>
    <row r="11" spans="1:5">
      <c r="A11" s="23" t="s">
        <v>710</v>
      </c>
      <c r="B11" s="24">
        <f>B98</f>
        <v>18863</v>
      </c>
      <c r="C11" s="25">
        <f>B11/$B$3</f>
        <v>0.33004391720469617</v>
      </c>
    </row>
    <row r="12" spans="1:5" ht="13.5" thickBot="1">
      <c r="A12" s="26" t="s">
        <v>711</v>
      </c>
      <c r="B12" s="27">
        <f>B103</f>
        <v>38290</v>
      </c>
      <c r="C12" s="28">
        <f>B12/$B$3</f>
        <v>0.66995608279530383</v>
      </c>
    </row>
    <row r="16" spans="1:5" ht="12" customHeight="1">
      <c r="A16" s="19" t="s">
        <v>442</v>
      </c>
      <c r="B16" s="15"/>
      <c r="C16" s="5"/>
      <c r="D16" s="5"/>
      <c r="E16" s="5"/>
    </row>
    <row r="17" spans="1:5" ht="12" customHeight="1">
      <c r="A17" s="18" t="s">
        <v>29</v>
      </c>
      <c r="B17" s="16"/>
      <c r="C17" s="5"/>
      <c r="D17" s="5"/>
      <c r="E17" s="5"/>
    </row>
    <row r="18" spans="1:5" ht="12" customHeight="1">
      <c r="A18" s="17" t="s">
        <v>136</v>
      </c>
      <c r="B18" s="12" t="s">
        <v>859</v>
      </c>
      <c r="C18" s="10"/>
      <c r="D18" s="10"/>
      <c r="E18" s="11"/>
    </row>
    <row r="19" spans="1:5" ht="12" customHeight="1">
      <c r="A19" s="3"/>
      <c r="B19" s="9" t="s">
        <v>31</v>
      </c>
      <c r="C19" s="6" t="s">
        <v>32</v>
      </c>
      <c r="D19" s="6" t="s">
        <v>137</v>
      </c>
      <c r="E19" s="6" t="s">
        <v>138</v>
      </c>
    </row>
    <row r="20" spans="1:5" ht="12" customHeight="1">
      <c r="A20" s="9" t="s">
        <v>443</v>
      </c>
      <c r="B20" s="9" t="s">
        <v>30</v>
      </c>
      <c r="C20" s="6" t="s">
        <v>30</v>
      </c>
      <c r="D20" s="6" t="s">
        <v>30</v>
      </c>
      <c r="E20" s="6" t="s">
        <v>30</v>
      </c>
    </row>
    <row r="21" spans="1:5" ht="12" customHeight="1">
      <c r="A21" s="9" t="s">
        <v>444</v>
      </c>
      <c r="B21" s="65">
        <v>57153</v>
      </c>
      <c r="C21" s="52" t="s">
        <v>823</v>
      </c>
      <c r="D21" s="67">
        <v>57153</v>
      </c>
      <c r="E21" s="52" t="s">
        <v>141</v>
      </c>
    </row>
    <row r="22" spans="1:5" ht="12" customHeight="1">
      <c r="A22" s="9" t="s">
        <v>445</v>
      </c>
      <c r="B22" s="65">
        <v>27661</v>
      </c>
      <c r="C22" s="52" t="s">
        <v>842</v>
      </c>
      <c r="D22" s="68">
        <v>0.48399999999999999</v>
      </c>
      <c r="E22" s="52" t="s">
        <v>143</v>
      </c>
    </row>
    <row r="23" spans="1:5" ht="12" customHeight="1">
      <c r="A23" s="9" t="s">
        <v>446</v>
      </c>
      <c r="B23" s="65">
        <v>29492</v>
      </c>
      <c r="C23" s="52" t="s">
        <v>786</v>
      </c>
      <c r="D23" s="68">
        <v>0.51600000000000001</v>
      </c>
      <c r="E23" s="52" t="s">
        <v>143</v>
      </c>
    </row>
    <row r="24" spans="1:5" ht="12" customHeight="1">
      <c r="A24" s="9" t="s">
        <v>30</v>
      </c>
      <c r="B24" s="12" t="s">
        <v>30</v>
      </c>
      <c r="C24" s="52" t="s">
        <v>30</v>
      </c>
      <c r="D24" s="52" t="s">
        <v>30</v>
      </c>
      <c r="E24" s="52" t="s">
        <v>30</v>
      </c>
    </row>
    <row r="25" spans="1:5" ht="12" customHeight="1">
      <c r="A25" s="9" t="s">
        <v>447</v>
      </c>
      <c r="B25" s="65">
        <v>3348</v>
      </c>
      <c r="C25" s="52" t="s">
        <v>870</v>
      </c>
      <c r="D25" s="68">
        <v>5.8999999999999997E-2</v>
      </c>
      <c r="E25" s="52" t="s">
        <v>154</v>
      </c>
    </row>
    <row r="26" spans="1:5" ht="12" customHeight="1">
      <c r="A26" s="9" t="s">
        <v>448</v>
      </c>
      <c r="B26" s="65">
        <v>3123</v>
      </c>
      <c r="C26" s="52" t="s">
        <v>871</v>
      </c>
      <c r="D26" s="68">
        <v>5.5E-2</v>
      </c>
      <c r="E26" s="52" t="s">
        <v>176</v>
      </c>
    </row>
    <row r="27" spans="1:5" ht="12" customHeight="1">
      <c r="A27" s="9" t="s">
        <v>449</v>
      </c>
      <c r="B27" s="65">
        <v>3669</v>
      </c>
      <c r="C27" s="52" t="s">
        <v>90</v>
      </c>
      <c r="D27" s="68">
        <v>6.4000000000000001E-2</v>
      </c>
      <c r="E27" s="52" t="s">
        <v>176</v>
      </c>
    </row>
    <row r="28" spans="1:5" ht="12" customHeight="1">
      <c r="A28" s="9" t="s">
        <v>450</v>
      </c>
      <c r="B28" s="65">
        <v>2661</v>
      </c>
      <c r="C28" s="52" t="s">
        <v>847</v>
      </c>
      <c r="D28" s="68">
        <v>4.7E-2</v>
      </c>
      <c r="E28" s="52" t="s">
        <v>176</v>
      </c>
    </row>
    <row r="29" spans="1:5" ht="12" customHeight="1">
      <c r="A29" s="9" t="s">
        <v>451</v>
      </c>
      <c r="B29" s="65">
        <v>3786</v>
      </c>
      <c r="C29" s="52" t="s">
        <v>872</v>
      </c>
      <c r="D29" s="68">
        <v>6.6000000000000003E-2</v>
      </c>
      <c r="E29" s="52" t="s">
        <v>176</v>
      </c>
    </row>
    <row r="30" spans="1:5" ht="12" customHeight="1">
      <c r="A30" s="9" t="s">
        <v>452</v>
      </c>
      <c r="B30" s="65">
        <v>8723</v>
      </c>
      <c r="C30" s="52" t="s">
        <v>873</v>
      </c>
      <c r="D30" s="68">
        <v>0.153</v>
      </c>
      <c r="E30" s="52" t="s">
        <v>234</v>
      </c>
    </row>
    <row r="31" spans="1:5" ht="12" customHeight="1">
      <c r="A31" s="9" t="s">
        <v>453</v>
      </c>
      <c r="B31" s="65">
        <v>8555</v>
      </c>
      <c r="C31" s="52" t="s">
        <v>740</v>
      </c>
      <c r="D31" s="68">
        <v>0.15</v>
      </c>
      <c r="E31" s="52" t="s">
        <v>156</v>
      </c>
    </row>
    <row r="32" spans="1:5" ht="12" customHeight="1">
      <c r="A32" s="9" t="s">
        <v>454</v>
      </c>
      <c r="B32" s="65">
        <v>7420</v>
      </c>
      <c r="C32" s="52" t="s">
        <v>65</v>
      </c>
      <c r="D32" s="68">
        <v>0.13</v>
      </c>
      <c r="E32" s="52" t="s">
        <v>146</v>
      </c>
    </row>
    <row r="33" spans="1:5" ht="12" customHeight="1">
      <c r="A33" s="9" t="s">
        <v>455</v>
      </c>
      <c r="B33" s="65">
        <v>3396</v>
      </c>
      <c r="C33" s="52" t="s">
        <v>118</v>
      </c>
      <c r="D33" s="68">
        <v>5.8999999999999997E-2</v>
      </c>
      <c r="E33" s="52" t="s">
        <v>148</v>
      </c>
    </row>
    <row r="34" spans="1:5" ht="12" customHeight="1">
      <c r="A34" s="9" t="s">
        <v>456</v>
      </c>
      <c r="B34" s="65">
        <v>3376</v>
      </c>
      <c r="C34" s="52" t="s">
        <v>874</v>
      </c>
      <c r="D34" s="68">
        <v>5.8999999999999997E-2</v>
      </c>
      <c r="E34" s="52" t="s">
        <v>170</v>
      </c>
    </row>
    <row r="35" spans="1:5" ht="12" customHeight="1">
      <c r="A35" s="9" t="s">
        <v>457</v>
      </c>
      <c r="B35" s="65">
        <v>4748</v>
      </c>
      <c r="C35" s="52" t="s">
        <v>875</v>
      </c>
      <c r="D35" s="68">
        <v>8.3000000000000004E-2</v>
      </c>
      <c r="E35" s="52" t="s">
        <v>154</v>
      </c>
    </row>
    <row r="36" spans="1:5" ht="12" customHeight="1">
      <c r="A36" s="9" t="s">
        <v>458</v>
      </c>
      <c r="B36" s="65">
        <v>3015</v>
      </c>
      <c r="C36" s="52" t="s">
        <v>876</v>
      </c>
      <c r="D36" s="68">
        <v>5.2999999999999999E-2</v>
      </c>
      <c r="E36" s="52" t="s">
        <v>170</v>
      </c>
    </row>
    <row r="37" spans="1:5" ht="12" customHeight="1">
      <c r="A37" s="9" t="s">
        <v>459</v>
      </c>
      <c r="B37" s="65">
        <v>1333</v>
      </c>
      <c r="C37" s="52" t="s">
        <v>756</v>
      </c>
      <c r="D37" s="68">
        <v>2.3E-2</v>
      </c>
      <c r="E37" s="52" t="s">
        <v>189</v>
      </c>
    </row>
    <row r="38" spans="1:5" ht="12" customHeight="1">
      <c r="A38" s="9" t="s">
        <v>30</v>
      </c>
      <c r="B38" s="12" t="s">
        <v>30</v>
      </c>
      <c r="C38" s="52" t="s">
        <v>30</v>
      </c>
      <c r="D38" s="52" t="s">
        <v>30</v>
      </c>
      <c r="E38" s="52" t="s">
        <v>30</v>
      </c>
    </row>
    <row r="39" spans="1:5" ht="12" customHeight="1">
      <c r="A39" s="9" t="s">
        <v>460</v>
      </c>
      <c r="B39" s="66">
        <v>38.700000000000003</v>
      </c>
      <c r="C39" s="52" t="s">
        <v>234</v>
      </c>
      <c r="D39" s="52" t="s">
        <v>141</v>
      </c>
      <c r="E39" s="52" t="s">
        <v>141</v>
      </c>
    </row>
    <row r="40" spans="1:5" ht="12" customHeight="1">
      <c r="A40" s="9" t="s">
        <v>30</v>
      </c>
      <c r="B40" s="12" t="s">
        <v>30</v>
      </c>
      <c r="C40" s="52" t="s">
        <v>30</v>
      </c>
      <c r="D40" s="52" t="s">
        <v>30</v>
      </c>
      <c r="E40" s="52" t="s">
        <v>30</v>
      </c>
    </row>
    <row r="41" spans="1:5" ht="12" customHeight="1">
      <c r="A41" s="9" t="s">
        <v>461</v>
      </c>
      <c r="B41" s="65">
        <v>45398</v>
      </c>
      <c r="C41" s="52" t="s">
        <v>877</v>
      </c>
      <c r="D41" s="68">
        <v>0.79400000000000004</v>
      </c>
      <c r="E41" s="52" t="s">
        <v>156</v>
      </c>
    </row>
    <row r="42" spans="1:5" ht="12" customHeight="1">
      <c r="A42" s="9" t="s">
        <v>462</v>
      </c>
      <c r="B42" s="65">
        <v>43850</v>
      </c>
      <c r="C42" s="52" t="s">
        <v>869</v>
      </c>
      <c r="D42" s="68">
        <v>0.76700000000000002</v>
      </c>
      <c r="E42" s="52" t="s">
        <v>180</v>
      </c>
    </row>
    <row r="43" spans="1:5" ht="12" customHeight="1">
      <c r="A43" s="9" t="s">
        <v>463</v>
      </c>
      <c r="B43" s="65">
        <v>11093</v>
      </c>
      <c r="C43" s="52" t="s">
        <v>102</v>
      </c>
      <c r="D43" s="68">
        <v>0.19400000000000001</v>
      </c>
      <c r="E43" s="52" t="s">
        <v>146</v>
      </c>
    </row>
    <row r="44" spans="1:5" ht="12" customHeight="1">
      <c r="A44" s="9" t="s">
        <v>464</v>
      </c>
      <c r="B44" s="65">
        <v>9096</v>
      </c>
      <c r="C44" s="52" t="s">
        <v>878</v>
      </c>
      <c r="D44" s="68">
        <v>0.159</v>
      </c>
      <c r="E44" s="52" t="s">
        <v>143</v>
      </c>
    </row>
    <row r="45" spans="1:5" ht="12" customHeight="1">
      <c r="A45" s="9" t="s">
        <v>30</v>
      </c>
      <c r="B45" s="12" t="s">
        <v>30</v>
      </c>
      <c r="C45" s="52" t="s">
        <v>30</v>
      </c>
      <c r="D45" s="52" t="s">
        <v>30</v>
      </c>
      <c r="E45" s="52" t="s">
        <v>30</v>
      </c>
    </row>
    <row r="46" spans="1:5" ht="12" customHeight="1">
      <c r="A46" s="9" t="s">
        <v>461</v>
      </c>
      <c r="B46" s="65">
        <v>45398</v>
      </c>
      <c r="C46" s="52" t="s">
        <v>877</v>
      </c>
      <c r="D46" s="67">
        <v>45398</v>
      </c>
      <c r="E46" s="52" t="s">
        <v>141</v>
      </c>
    </row>
    <row r="47" spans="1:5" ht="12" customHeight="1">
      <c r="A47" s="9" t="s">
        <v>465</v>
      </c>
      <c r="B47" s="65">
        <v>21610</v>
      </c>
      <c r="C47" s="52" t="s">
        <v>879</v>
      </c>
      <c r="D47" s="68">
        <v>0.47599999999999998</v>
      </c>
      <c r="E47" s="52" t="s">
        <v>146</v>
      </c>
    </row>
    <row r="48" spans="1:5" ht="12" customHeight="1">
      <c r="A48" s="9" t="s">
        <v>466</v>
      </c>
      <c r="B48" s="65">
        <v>23788</v>
      </c>
      <c r="C48" s="52" t="s">
        <v>880</v>
      </c>
      <c r="D48" s="68">
        <v>0.52400000000000002</v>
      </c>
      <c r="E48" s="52" t="s">
        <v>146</v>
      </c>
    </row>
    <row r="49" spans="1:5" ht="12" customHeight="1">
      <c r="A49" s="9" t="s">
        <v>30</v>
      </c>
      <c r="B49" s="12" t="s">
        <v>30</v>
      </c>
      <c r="C49" s="52" t="s">
        <v>30</v>
      </c>
      <c r="D49" s="52" t="s">
        <v>30</v>
      </c>
      <c r="E49" s="52" t="s">
        <v>30</v>
      </c>
    </row>
    <row r="50" spans="1:5" ht="12" customHeight="1">
      <c r="A50" s="9" t="s">
        <v>464</v>
      </c>
      <c r="B50" s="65">
        <v>9096</v>
      </c>
      <c r="C50" s="52" t="s">
        <v>878</v>
      </c>
      <c r="D50" s="67">
        <v>9096</v>
      </c>
      <c r="E50" s="52" t="s">
        <v>141</v>
      </c>
    </row>
    <row r="51" spans="1:5" ht="12" customHeight="1">
      <c r="A51" s="9" t="s">
        <v>465</v>
      </c>
      <c r="B51" s="65">
        <v>3597</v>
      </c>
      <c r="C51" s="52" t="s">
        <v>56</v>
      </c>
      <c r="D51" s="68">
        <v>0.39500000000000002</v>
      </c>
      <c r="E51" s="52" t="s">
        <v>285</v>
      </c>
    </row>
    <row r="52" spans="1:5" ht="12" customHeight="1">
      <c r="A52" s="9" t="s">
        <v>466</v>
      </c>
      <c r="B52" s="65">
        <v>5499</v>
      </c>
      <c r="C52" s="52" t="s">
        <v>881</v>
      </c>
      <c r="D52" s="68">
        <v>0.60499999999999998</v>
      </c>
      <c r="E52" s="52" t="s">
        <v>285</v>
      </c>
    </row>
    <row r="53" spans="1:5" ht="12" customHeight="1">
      <c r="A53" s="9" t="s">
        <v>30</v>
      </c>
      <c r="B53" s="12" t="s">
        <v>30</v>
      </c>
      <c r="C53" s="52" t="s">
        <v>30</v>
      </c>
      <c r="D53" s="52" t="s">
        <v>30</v>
      </c>
      <c r="E53" s="52" t="s">
        <v>30</v>
      </c>
    </row>
    <row r="54" spans="1:5" ht="12" customHeight="1">
      <c r="A54" s="9" t="s">
        <v>467</v>
      </c>
      <c r="B54" s="12" t="s">
        <v>30</v>
      </c>
      <c r="C54" s="52" t="s">
        <v>30</v>
      </c>
      <c r="D54" s="52" t="s">
        <v>30</v>
      </c>
      <c r="E54" s="52" t="s">
        <v>30</v>
      </c>
    </row>
    <row r="55" spans="1:5" ht="12" customHeight="1">
      <c r="A55" s="9" t="s">
        <v>444</v>
      </c>
      <c r="B55" s="65">
        <v>57153</v>
      </c>
      <c r="C55" s="52" t="s">
        <v>823</v>
      </c>
      <c r="D55" s="67">
        <v>57153</v>
      </c>
      <c r="E55" s="52" t="s">
        <v>141</v>
      </c>
    </row>
    <row r="56" spans="1:5" ht="12" customHeight="1">
      <c r="A56" s="9" t="s">
        <v>468</v>
      </c>
      <c r="B56" s="65">
        <v>53577</v>
      </c>
      <c r="C56" s="52" t="s">
        <v>799</v>
      </c>
      <c r="D56" s="68">
        <v>0.93700000000000006</v>
      </c>
      <c r="E56" s="52" t="s">
        <v>437</v>
      </c>
    </row>
    <row r="57" spans="1:5" ht="12" customHeight="1">
      <c r="A57" s="9" t="s">
        <v>469</v>
      </c>
      <c r="B57" s="65">
        <v>3576</v>
      </c>
      <c r="C57" s="52" t="s">
        <v>800</v>
      </c>
      <c r="D57" s="68">
        <v>6.3E-2</v>
      </c>
      <c r="E57" s="52" t="s">
        <v>437</v>
      </c>
    </row>
    <row r="58" spans="1:5" ht="12" customHeight="1">
      <c r="A58" s="9" t="s">
        <v>30</v>
      </c>
      <c r="B58" s="12" t="s">
        <v>30</v>
      </c>
      <c r="C58" s="52" t="s">
        <v>30</v>
      </c>
      <c r="D58" s="52" t="s">
        <v>30</v>
      </c>
      <c r="E58" s="52" t="s">
        <v>30</v>
      </c>
    </row>
    <row r="59" spans="1:5" ht="12" customHeight="1">
      <c r="A59" s="9" t="s">
        <v>468</v>
      </c>
      <c r="B59" s="65">
        <v>53577</v>
      </c>
      <c r="C59" s="52" t="s">
        <v>799</v>
      </c>
      <c r="D59" s="68">
        <v>0.93700000000000006</v>
      </c>
      <c r="E59" s="52" t="s">
        <v>437</v>
      </c>
    </row>
    <row r="60" spans="1:5" ht="12" customHeight="1">
      <c r="A60" s="9" t="s">
        <v>470</v>
      </c>
      <c r="B60" s="65">
        <v>35478</v>
      </c>
      <c r="C60" s="52" t="s">
        <v>882</v>
      </c>
      <c r="D60" s="68">
        <v>0.621</v>
      </c>
      <c r="E60" s="52" t="s">
        <v>285</v>
      </c>
    </row>
    <row r="61" spans="1:5" ht="12" customHeight="1">
      <c r="A61" s="9" t="s">
        <v>471</v>
      </c>
      <c r="B61" s="65">
        <v>7083</v>
      </c>
      <c r="C61" s="52" t="s">
        <v>869</v>
      </c>
      <c r="D61" s="68">
        <v>0.124</v>
      </c>
      <c r="E61" s="52" t="s">
        <v>180</v>
      </c>
    </row>
    <row r="62" spans="1:5" ht="12" customHeight="1">
      <c r="A62" s="9" t="s">
        <v>472</v>
      </c>
      <c r="B62" s="66">
        <v>281</v>
      </c>
      <c r="C62" s="52" t="s">
        <v>92</v>
      </c>
      <c r="D62" s="68">
        <v>5.0000000000000001E-3</v>
      </c>
      <c r="E62" s="52" t="s">
        <v>189</v>
      </c>
    </row>
    <row r="63" spans="1:5" ht="12" customHeight="1">
      <c r="A63" s="9" t="s">
        <v>473</v>
      </c>
      <c r="B63" s="66">
        <v>0</v>
      </c>
      <c r="C63" s="52" t="s">
        <v>475</v>
      </c>
      <c r="D63" s="68">
        <v>0</v>
      </c>
      <c r="E63" s="52" t="s">
        <v>150</v>
      </c>
    </row>
    <row r="64" spans="1:5" ht="12" customHeight="1">
      <c r="A64" s="9" t="s">
        <v>474</v>
      </c>
      <c r="B64" s="66">
        <v>0</v>
      </c>
      <c r="C64" s="52" t="s">
        <v>475</v>
      </c>
      <c r="D64" s="68">
        <v>0</v>
      </c>
      <c r="E64" s="52" t="s">
        <v>150</v>
      </c>
    </row>
    <row r="65" spans="1:5" ht="12" customHeight="1">
      <c r="A65" s="9" t="s">
        <v>476</v>
      </c>
      <c r="B65" s="66">
        <v>0</v>
      </c>
      <c r="C65" s="52" t="s">
        <v>475</v>
      </c>
      <c r="D65" s="68">
        <v>0</v>
      </c>
      <c r="E65" s="52" t="s">
        <v>150</v>
      </c>
    </row>
    <row r="66" spans="1:5" ht="12" customHeight="1">
      <c r="A66" s="9" t="s">
        <v>477</v>
      </c>
      <c r="B66" s="66">
        <v>0</v>
      </c>
      <c r="C66" s="52" t="s">
        <v>475</v>
      </c>
      <c r="D66" s="68">
        <v>0</v>
      </c>
      <c r="E66" s="52" t="s">
        <v>150</v>
      </c>
    </row>
    <row r="67" spans="1:5" ht="12" customHeight="1">
      <c r="A67" s="9" t="s">
        <v>478</v>
      </c>
      <c r="B67" s="65">
        <v>3741</v>
      </c>
      <c r="C67" s="52" t="s">
        <v>883</v>
      </c>
      <c r="D67" s="68">
        <v>6.5000000000000002E-2</v>
      </c>
      <c r="E67" s="52" t="s">
        <v>156</v>
      </c>
    </row>
    <row r="68" spans="1:5" ht="12" customHeight="1">
      <c r="A68" s="9" t="s">
        <v>479</v>
      </c>
      <c r="B68" s="65">
        <v>1338</v>
      </c>
      <c r="C68" s="52" t="s">
        <v>884</v>
      </c>
      <c r="D68" s="68">
        <v>2.3E-2</v>
      </c>
      <c r="E68" s="52" t="s">
        <v>176</v>
      </c>
    </row>
    <row r="69" spans="1:5" ht="12" customHeight="1">
      <c r="A69" s="9" t="s">
        <v>480</v>
      </c>
      <c r="B69" s="66">
        <v>849</v>
      </c>
      <c r="C69" s="52" t="s">
        <v>885</v>
      </c>
      <c r="D69" s="68">
        <v>1.4999999999999999E-2</v>
      </c>
      <c r="E69" s="52" t="s">
        <v>148</v>
      </c>
    </row>
    <row r="70" spans="1:5" ht="12" customHeight="1">
      <c r="A70" s="9" t="s">
        <v>481</v>
      </c>
      <c r="B70" s="66">
        <v>382</v>
      </c>
      <c r="C70" s="52" t="s">
        <v>63</v>
      </c>
      <c r="D70" s="68">
        <v>7.0000000000000001E-3</v>
      </c>
      <c r="E70" s="52" t="s">
        <v>189</v>
      </c>
    </row>
    <row r="71" spans="1:5" ht="12" customHeight="1">
      <c r="A71" s="9" t="s">
        <v>482</v>
      </c>
      <c r="B71" s="66">
        <v>372</v>
      </c>
      <c r="C71" s="52" t="s">
        <v>87</v>
      </c>
      <c r="D71" s="68">
        <v>7.0000000000000001E-3</v>
      </c>
      <c r="E71" s="52" t="s">
        <v>173</v>
      </c>
    </row>
    <row r="72" spans="1:5" ht="12" customHeight="1">
      <c r="A72" s="9" t="s">
        <v>484</v>
      </c>
      <c r="B72" s="66">
        <v>438</v>
      </c>
      <c r="C72" s="52" t="s">
        <v>739</v>
      </c>
      <c r="D72" s="68">
        <v>8.0000000000000002E-3</v>
      </c>
      <c r="E72" s="52" t="s">
        <v>173</v>
      </c>
    </row>
    <row r="73" spans="1:5" ht="12" customHeight="1">
      <c r="A73" s="9" t="s">
        <v>485</v>
      </c>
      <c r="B73" s="66">
        <v>0</v>
      </c>
      <c r="C73" s="52" t="s">
        <v>475</v>
      </c>
      <c r="D73" s="68">
        <v>0</v>
      </c>
      <c r="E73" s="52" t="s">
        <v>150</v>
      </c>
    </row>
    <row r="74" spans="1:5" ht="12" customHeight="1">
      <c r="A74" s="9" t="s">
        <v>486</v>
      </c>
      <c r="B74" s="66">
        <v>362</v>
      </c>
      <c r="C74" s="52" t="s">
        <v>767</v>
      </c>
      <c r="D74" s="68">
        <v>6.0000000000000001E-3</v>
      </c>
      <c r="E74" s="52" t="s">
        <v>189</v>
      </c>
    </row>
    <row r="75" spans="1:5" ht="12" customHeight="1">
      <c r="A75" s="9" t="s">
        <v>487</v>
      </c>
      <c r="B75" s="66">
        <v>0</v>
      </c>
      <c r="C75" s="52" t="s">
        <v>475</v>
      </c>
      <c r="D75" s="68">
        <v>0</v>
      </c>
      <c r="E75" s="52" t="s">
        <v>150</v>
      </c>
    </row>
    <row r="76" spans="1:5" ht="12" customHeight="1">
      <c r="A76" s="9" t="s">
        <v>488</v>
      </c>
      <c r="B76" s="66">
        <v>0</v>
      </c>
      <c r="C76" s="52" t="s">
        <v>475</v>
      </c>
      <c r="D76" s="68">
        <v>0</v>
      </c>
      <c r="E76" s="52" t="s">
        <v>150</v>
      </c>
    </row>
    <row r="77" spans="1:5" ht="12" customHeight="1">
      <c r="A77" s="9" t="s">
        <v>489</v>
      </c>
      <c r="B77" s="66">
        <v>0</v>
      </c>
      <c r="C77" s="52" t="s">
        <v>475</v>
      </c>
      <c r="D77" s="68">
        <v>0</v>
      </c>
      <c r="E77" s="52" t="s">
        <v>150</v>
      </c>
    </row>
    <row r="78" spans="1:5" ht="12" customHeight="1">
      <c r="A78" s="9" t="s">
        <v>490</v>
      </c>
      <c r="B78" s="66">
        <v>0</v>
      </c>
      <c r="C78" s="52" t="s">
        <v>475</v>
      </c>
      <c r="D78" s="68">
        <v>0</v>
      </c>
      <c r="E78" s="52" t="s">
        <v>150</v>
      </c>
    </row>
    <row r="79" spans="1:5" ht="12" customHeight="1">
      <c r="A79" s="9" t="s">
        <v>491</v>
      </c>
      <c r="B79" s="66">
        <v>0</v>
      </c>
      <c r="C79" s="52" t="s">
        <v>475</v>
      </c>
      <c r="D79" s="68">
        <v>0</v>
      </c>
      <c r="E79" s="52" t="s">
        <v>150</v>
      </c>
    </row>
    <row r="80" spans="1:5" ht="12" customHeight="1">
      <c r="A80" s="9" t="s">
        <v>492</v>
      </c>
      <c r="B80" s="65">
        <v>6994</v>
      </c>
      <c r="C80" s="52" t="s">
        <v>886</v>
      </c>
      <c r="D80" s="68">
        <v>0.122</v>
      </c>
      <c r="E80" s="52" t="s">
        <v>426</v>
      </c>
    </row>
    <row r="81" spans="1:5" ht="12" customHeight="1">
      <c r="A81" s="9" t="s">
        <v>469</v>
      </c>
      <c r="B81" s="65">
        <v>3576</v>
      </c>
      <c r="C81" s="52" t="s">
        <v>800</v>
      </c>
      <c r="D81" s="68">
        <v>6.3E-2</v>
      </c>
      <c r="E81" s="52" t="s">
        <v>437</v>
      </c>
    </row>
    <row r="82" spans="1:5" ht="12" customHeight="1">
      <c r="A82" s="9" t="s">
        <v>493</v>
      </c>
      <c r="B82" s="65">
        <v>2220</v>
      </c>
      <c r="C82" s="52" t="s">
        <v>887</v>
      </c>
      <c r="D82" s="68">
        <v>3.9E-2</v>
      </c>
      <c r="E82" s="52" t="s">
        <v>166</v>
      </c>
    </row>
    <row r="83" spans="1:5" ht="12" customHeight="1">
      <c r="A83" s="9" t="s">
        <v>494</v>
      </c>
      <c r="B83" s="66">
        <v>69</v>
      </c>
      <c r="C83" s="52" t="s">
        <v>207</v>
      </c>
      <c r="D83" s="68">
        <v>1E-3</v>
      </c>
      <c r="E83" s="52" t="s">
        <v>150</v>
      </c>
    </row>
    <row r="84" spans="1:5" ht="12" customHeight="1">
      <c r="A84" s="9" t="s">
        <v>495</v>
      </c>
      <c r="B84" s="66">
        <v>248</v>
      </c>
      <c r="C84" s="52" t="s">
        <v>753</v>
      </c>
      <c r="D84" s="68">
        <v>4.0000000000000001E-3</v>
      </c>
      <c r="E84" s="52" t="s">
        <v>365</v>
      </c>
    </row>
    <row r="85" spans="1:5" ht="12" customHeight="1">
      <c r="A85" s="9" t="s">
        <v>496</v>
      </c>
      <c r="B85" s="66">
        <v>58</v>
      </c>
      <c r="C85" s="52" t="s">
        <v>888</v>
      </c>
      <c r="D85" s="68">
        <v>1E-3</v>
      </c>
      <c r="E85" s="52" t="s">
        <v>150</v>
      </c>
    </row>
    <row r="86" spans="1:5" ht="12" customHeight="1">
      <c r="A86" s="9" t="s">
        <v>30</v>
      </c>
      <c r="B86" s="12" t="s">
        <v>30</v>
      </c>
      <c r="C86" s="52" t="s">
        <v>30</v>
      </c>
      <c r="D86" s="52" t="s">
        <v>30</v>
      </c>
      <c r="E86" s="52" t="s">
        <v>30</v>
      </c>
    </row>
    <row r="87" spans="1:5" ht="12" customHeight="1">
      <c r="A87" s="9" t="s">
        <v>497</v>
      </c>
      <c r="B87" s="12" t="s">
        <v>30</v>
      </c>
      <c r="C87" s="52" t="s">
        <v>30</v>
      </c>
      <c r="D87" s="52" t="s">
        <v>30</v>
      </c>
      <c r="E87" s="52" t="s">
        <v>30</v>
      </c>
    </row>
    <row r="88" spans="1:5" ht="12" customHeight="1">
      <c r="A88" s="9" t="s">
        <v>444</v>
      </c>
      <c r="B88" s="65">
        <v>57153</v>
      </c>
      <c r="C88" s="52" t="s">
        <v>823</v>
      </c>
      <c r="D88" s="67">
        <v>57153</v>
      </c>
      <c r="E88" s="52" t="s">
        <v>141</v>
      </c>
    </row>
    <row r="89" spans="1:5" ht="12" customHeight="1">
      <c r="A89" s="9" t="s">
        <v>498</v>
      </c>
      <c r="B89" s="65">
        <v>38529</v>
      </c>
      <c r="C89" s="52" t="s">
        <v>889</v>
      </c>
      <c r="D89" s="68">
        <v>0.67400000000000004</v>
      </c>
      <c r="E89" s="52" t="s">
        <v>280</v>
      </c>
    </row>
    <row r="90" spans="1:5" ht="12" customHeight="1">
      <c r="A90" s="9" t="s">
        <v>499</v>
      </c>
      <c r="B90" s="65">
        <v>9655</v>
      </c>
      <c r="C90" s="52" t="s">
        <v>890</v>
      </c>
      <c r="D90" s="68">
        <v>0.16900000000000001</v>
      </c>
      <c r="E90" s="52" t="s">
        <v>426</v>
      </c>
    </row>
    <row r="91" spans="1:5" ht="12" customHeight="1">
      <c r="A91" s="9" t="s">
        <v>500</v>
      </c>
      <c r="B91" s="66">
        <v>502</v>
      </c>
      <c r="C91" s="52" t="s">
        <v>428</v>
      </c>
      <c r="D91" s="68">
        <v>8.9999999999999993E-3</v>
      </c>
      <c r="E91" s="52" t="s">
        <v>189</v>
      </c>
    </row>
    <row r="92" spans="1:5" ht="12" customHeight="1">
      <c r="A92" s="9" t="s">
        <v>501</v>
      </c>
      <c r="B92" s="65">
        <v>4435</v>
      </c>
      <c r="C92" s="52" t="s">
        <v>891</v>
      </c>
      <c r="D92" s="68">
        <v>7.8E-2</v>
      </c>
      <c r="E92" s="52" t="s">
        <v>166</v>
      </c>
    </row>
    <row r="93" spans="1:5" ht="12" customHeight="1">
      <c r="A93" s="9" t="s">
        <v>502</v>
      </c>
      <c r="B93" s="66">
        <v>63</v>
      </c>
      <c r="C93" s="52" t="s">
        <v>503</v>
      </c>
      <c r="D93" s="68">
        <v>1E-3</v>
      </c>
      <c r="E93" s="52" t="s">
        <v>150</v>
      </c>
    </row>
    <row r="94" spans="1:5" ht="12" customHeight="1">
      <c r="A94" s="9" t="s">
        <v>504</v>
      </c>
      <c r="B94" s="65">
        <v>7632</v>
      </c>
      <c r="C94" s="52" t="s">
        <v>892</v>
      </c>
      <c r="D94" s="68">
        <v>0.13400000000000001</v>
      </c>
      <c r="E94" s="52" t="s">
        <v>426</v>
      </c>
    </row>
    <row r="95" spans="1:5" ht="12" customHeight="1">
      <c r="A95" s="9" t="s">
        <v>30</v>
      </c>
      <c r="B95" s="12" t="s">
        <v>30</v>
      </c>
      <c r="C95" s="52" t="s">
        <v>30</v>
      </c>
      <c r="D95" s="52" t="s">
        <v>30</v>
      </c>
      <c r="E95" s="52" t="s">
        <v>30</v>
      </c>
    </row>
    <row r="96" spans="1:5" ht="12" customHeight="1">
      <c r="A96" s="9" t="s">
        <v>505</v>
      </c>
      <c r="B96" s="12" t="s">
        <v>30</v>
      </c>
      <c r="C96" s="52" t="s">
        <v>30</v>
      </c>
      <c r="D96" s="52" t="s">
        <v>30</v>
      </c>
      <c r="E96" s="52" t="s">
        <v>30</v>
      </c>
    </row>
    <row r="97" spans="1:5" ht="12" customHeight="1">
      <c r="A97" s="9" t="s">
        <v>444</v>
      </c>
      <c r="B97" s="65">
        <v>57153</v>
      </c>
      <c r="C97" s="52" t="s">
        <v>823</v>
      </c>
      <c r="D97" s="67">
        <v>57153</v>
      </c>
      <c r="E97" s="52" t="s">
        <v>141</v>
      </c>
    </row>
    <row r="98" spans="1:5" ht="12" customHeight="1">
      <c r="A98" s="9" t="s">
        <v>506</v>
      </c>
      <c r="B98" s="65">
        <v>18863</v>
      </c>
      <c r="C98" s="52" t="s">
        <v>864</v>
      </c>
      <c r="D98" s="68">
        <v>0.33</v>
      </c>
      <c r="E98" s="52" t="s">
        <v>280</v>
      </c>
    </row>
    <row r="99" spans="1:5" ht="12" customHeight="1">
      <c r="A99" s="9" t="s">
        <v>507</v>
      </c>
      <c r="B99" s="65">
        <v>5542</v>
      </c>
      <c r="C99" s="52" t="s">
        <v>893</v>
      </c>
      <c r="D99" s="68">
        <v>9.7000000000000003E-2</v>
      </c>
      <c r="E99" s="52" t="s">
        <v>536</v>
      </c>
    </row>
    <row r="100" spans="1:5" ht="12" customHeight="1">
      <c r="A100" s="9" t="s">
        <v>508</v>
      </c>
      <c r="B100" s="65">
        <v>2463</v>
      </c>
      <c r="C100" s="52" t="s">
        <v>894</v>
      </c>
      <c r="D100" s="68">
        <v>4.2999999999999997E-2</v>
      </c>
      <c r="E100" s="52" t="s">
        <v>180</v>
      </c>
    </row>
    <row r="101" spans="1:5" ht="12" customHeight="1">
      <c r="A101" s="9" t="s">
        <v>509</v>
      </c>
      <c r="B101" s="66">
        <v>233</v>
      </c>
      <c r="C101" s="52" t="s">
        <v>895</v>
      </c>
      <c r="D101" s="68">
        <v>4.0000000000000001E-3</v>
      </c>
      <c r="E101" s="52" t="s">
        <v>173</v>
      </c>
    </row>
    <row r="102" spans="1:5" ht="12" customHeight="1">
      <c r="A102" s="9" t="s">
        <v>510</v>
      </c>
      <c r="B102" s="65">
        <v>10625</v>
      </c>
      <c r="C102" s="52" t="s">
        <v>896</v>
      </c>
      <c r="D102" s="68">
        <v>0.186</v>
      </c>
      <c r="E102" s="52" t="s">
        <v>280</v>
      </c>
    </row>
    <row r="103" spans="1:5" ht="12" customHeight="1">
      <c r="A103" s="9" t="s">
        <v>511</v>
      </c>
      <c r="B103" s="65">
        <v>38290</v>
      </c>
      <c r="C103" s="52" t="s">
        <v>860</v>
      </c>
      <c r="D103" s="68">
        <v>0.67</v>
      </c>
      <c r="E103" s="52" t="s">
        <v>280</v>
      </c>
    </row>
    <row r="104" spans="1:5" ht="12" customHeight="1">
      <c r="A104" s="9" t="s">
        <v>512</v>
      </c>
      <c r="B104" s="65">
        <v>26145</v>
      </c>
      <c r="C104" s="52" t="s">
        <v>861</v>
      </c>
      <c r="D104" s="68">
        <v>0.45700000000000002</v>
      </c>
      <c r="E104" s="52" t="s">
        <v>264</v>
      </c>
    </row>
    <row r="105" spans="1:5" ht="12" customHeight="1">
      <c r="A105" s="9" t="s">
        <v>513</v>
      </c>
      <c r="B105" s="65">
        <v>6824</v>
      </c>
      <c r="C105" s="52" t="s">
        <v>822</v>
      </c>
      <c r="D105" s="68">
        <v>0.11899999999999999</v>
      </c>
      <c r="E105" s="52" t="s">
        <v>234</v>
      </c>
    </row>
    <row r="106" spans="1:5" ht="12" customHeight="1">
      <c r="A106" s="9" t="s">
        <v>514</v>
      </c>
      <c r="B106" s="66">
        <v>73</v>
      </c>
      <c r="C106" s="52" t="s">
        <v>734</v>
      </c>
      <c r="D106" s="68">
        <v>1E-3</v>
      </c>
      <c r="E106" s="52" t="s">
        <v>150</v>
      </c>
    </row>
    <row r="107" spans="1:5" ht="12" customHeight="1">
      <c r="A107" s="9" t="s">
        <v>515</v>
      </c>
      <c r="B107" s="65">
        <v>3722</v>
      </c>
      <c r="C107" s="52" t="s">
        <v>795</v>
      </c>
      <c r="D107" s="68">
        <v>6.5000000000000002E-2</v>
      </c>
      <c r="E107" s="52" t="s">
        <v>156</v>
      </c>
    </row>
    <row r="108" spans="1:5" ht="12" customHeight="1">
      <c r="A108" s="9" t="s">
        <v>516</v>
      </c>
      <c r="B108" s="66">
        <v>0</v>
      </c>
      <c r="C108" s="52" t="s">
        <v>475</v>
      </c>
      <c r="D108" s="68">
        <v>0</v>
      </c>
      <c r="E108" s="52" t="s">
        <v>150</v>
      </c>
    </row>
    <row r="109" spans="1:5" ht="12" customHeight="1">
      <c r="A109" s="9" t="s">
        <v>517</v>
      </c>
      <c r="B109" s="66">
        <v>194</v>
      </c>
      <c r="C109" s="52" t="s">
        <v>862</v>
      </c>
      <c r="D109" s="68">
        <v>3.0000000000000001E-3</v>
      </c>
      <c r="E109" s="52" t="s">
        <v>365</v>
      </c>
    </row>
    <row r="110" spans="1:5" ht="12" customHeight="1">
      <c r="A110" s="9" t="s">
        <v>518</v>
      </c>
      <c r="B110" s="65">
        <v>1332</v>
      </c>
      <c r="C110" s="52" t="s">
        <v>863</v>
      </c>
      <c r="D110" s="68">
        <v>2.3E-2</v>
      </c>
      <c r="E110" s="52" t="s">
        <v>143</v>
      </c>
    </row>
    <row r="111" spans="1:5" ht="12" customHeight="1">
      <c r="A111" s="9" t="s">
        <v>519</v>
      </c>
      <c r="B111" s="66">
        <v>157</v>
      </c>
      <c r="C111" s="52" t="s">
        <v>831</v>
      </c>
      <c r="D111" s="68">
        <v>3.0000000000000001E-3</v>
      </c>
      <c r="E111" s="52" t="s">
        <v>365</v>
      </c>
    </row>
    <row r="112" spans="1:5" ht="12" customHeight="1">
      <c r="A112" s="9" t="s">
        <v>521</v>
      </c>
      <c r="B112" s="65">
        <v>1175</v>
      </c>
      <c r="C112" s="52" t="s">
        <v>730</v>
      </c>
      <c r="D112" s="68">
        <v>2.1000000000000001E-2</v>
      </c>
      <c r="E112" s="52" t="s">
        <v>143</v>
      </c>
    </row>
    <row r="113" spans="1:5" ht="12" customHeight="1">
      <c r="A113" s="9" t="s">
        <v>30</v>
      </c>
      <c r="B113" s="12" t="s">
        <v>30</v>
      </c>
      <c r="C113" s="52" t="s">
        <v>30</v>
      </c>
      <c r="D113" s="52" t="s">
        <v>30</v>
      </c>
      <c r="E113" s="52" t="s">
        <v>30</v>
      </c>
    </row>
    <row r="114" spans="1:5" ht="12" customHeight="1">
      <c r="A114" s="9" t="s">
        <v>522</v>
      </c>
      <c r="B114" s="65">
        <v>23391</v>
      </c>
      <c r="C114" s="52" t="s">
        <v>897</v>
      </c>
      <c r="D114" s="52" t="s">
        <v>141</v>
      </c>
      <c r="E114" s="52" t="s">
        <v>141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"/>
  <sheetViews>
    <sheetView zoomScaleNormal="100" workbookViewId="0">
      <selection activeCell="C4" sqref="C4:C6"/>
    </sheetView>
  </sheetViews>
  <sheetFormatPr defaultRowHeight="12.75"/>
  <cols>
    <col min="1" max="1" width="22.85546875" style="2" customWidth="1"/>
    <col min="2" max="2" width="9.7109375" style="2" customWidth="1"/>
    <col min="3" max="3" width="9.42578125" style="2" customWidth="1"/>
    <col min="4" max="5" width="9.140625" style="2"/>
    <col min="6" max="6" width="20.140625" style="2" customWidth="1"/>
    <col min="7" max="251" width="9.140625" style="2"/>
    <col min="252" max="252" width="6.7109375" style="2" customWidth="1"/>
    <col min="253" max="253" width="26.85546875" style="2" customWidth="1"/>
    <col min="254" max="254" width="0.7109375" style="2" customWidth="1"/>
    <col min="255" max="255" width="1" style="2" customWidth="1"/>
    <col min="256" max="256" width="6.7109375" style="2" customWidth="1"/>
    <col min="257" max="257" width="3.7109375" style="2" customWidth="1"/>
    <col min="258" max="258" width="11.42578125" style="2" customWidth="1"/>
    <col min="259" max="259" width="43.7109375" style="2" customWidth="1"/>
    <col min="260" max="507" width="9.140625" style="2"/>
    <col min="508" max="508" width="6.7109375" style="2" customWidth="1"/>
    <col min="509" max="509" width="26.85546875" style="2" customWidth="1"/>
    <col min="510" max="510" width="0.7109375" style="2" customWidth="1"/>
    <col min="511" max="511" width="1" style="2" customWidth="1"/>
    <col min="512" max="512" width="6.7109375" style="2" customWidth="1"/>
    <col min="513" max="513" width="3.7109375" style="2" customWidth="1"/>
    <col min="514" max="514" width="11.42578125" style="2" customWidth="1"/>
    <col min="515" max="515" width="43.7109375" style="2" customWidth="1"/>
    <col min="516" max="763" width="9.140625" style="2"/>
    <col min="764" max="764" width="6.7109375" style="2" customWidth="1"/>
    <col min="765" max="765" width="26.85546875" style="2" customWidth="1"/>
    <col min="766" max="766" width="0.7109375" style="2" customWidth="1"/>
    <col min="767" max="767" width="1" style="2" customWidth="1"/>
    <col min="768" max="768" width="6.7109375" style="2" customWidth="1"/>
    <col min="769" max="769" width="3.7109375" style="2" customWidth="1"/>
    <col min="770" max="770" width="11.42578125" style="2" customWidth="1"/>
    <col min="771" max="771" width="43.7109375" style="2" customWidth="1"/>
    <col min="772" max="1019" width="9.140625" style="2"/>
    <col min="1020" max="1020" width="6.7109375" style="2" customWidth="1"/>
    <col min="1021" max="1021" width="26.85546875" style="2" customWidth="1"/>
    <col min="1022" max="1022" width="0.7109375" style="2" customWidth="1"/>
    <col min="1023" max="1023" width="1" style="2" customWidth="1"/>
    <col min="1024" max="1024" width="6.7109375" style="2" customWidth="1"/>
    <col min="1025" max="1025" width="3.7109375" style="2" customWidth="1"/>
    <col min="1026" max="1026" width="11.42578125" style="2" customWidth="1"/>
    <col min="1027" max="1027" width="43.7109375" style="2" customWidth="1"/>
    <col min="1028" max="1275" width="9.140625" style="2"/>
    <col min="1276" max="1276" width="6.7109375" style="2" customWidth="1"/>
    <col min="1277" max="1277" width="26.85546875" style="2" customWidth="1"/>
    <col min="1278" max="1278" width="0.7109375" style="2" customWidth="1"/>
    <col min="1279" max="1279" width="1" style="2" customWidth="1"/>
    <col min="1280" max="1280" width="6.7109375" style="2" customWidth="1"/>
    <col min="1281" max="1281" width="3.7109375" style="2" customWidth="1"/>
    <col min="1282" max="1282" width="11.42578125" style="2" customWidth="1"/>
    <col min="1283" max="1283" width="43.7109375" style="2" customWidth="1"/>
    <col min="1284" max="1531" width="9.140625" style="2"/>
    <col min="1532" max="1532" width="6.7109375" style="2" customWidth="1"/>
    <col min="1533" max="1533" width="26.85546875" style="2" customWidth="1"/>
    <col min="1534" max="1534" width="0.7109375" style="2" customWidth="1"/>
    <col min="1535" max="1535" width="1" style="2" customWidth="1"/>
    <col min="1536" max="1536" width="6.7109375" style="2" customWidth="1"/>
    <col min="1537" max="1537" width="3.7109375" style="2" customWidth="1"/>
    <col min="1538" max="1538" width="11.42578125" style="2" customWidth="1"/>
    <col min="1539" max="1539" width="43.7109375" style="2" customWidth="1"/>
    <col min="1540" max="1787" width="9.140625" style="2"/>
    <col min="1788" max="1788" width="6.7109375" style="2" customWidth="1"/>
    <col min="1789" max="1789" width="26.85546875" style="2" customWidth="1"/>
    <col min="1790" max="1790" width="0.7109375" style="2" customWidth="1"/>
    <col min="1791" max="1791" width="1" style="2" customWidth="1"/>
    <col min="1792" max="1792" width="6.7109375" style="2" customWidth="1"/>
    <col min="1793" max="1793" width="3.7109375" style="2" customWidth="1"/>
    <col min="1794" max="1794" width="11.42578125" style="2" customWidth="1"/>
    <col min="1795" max="1795" width="43.7109375" style="2" customWidth="1"/>
    <col min="1796" max="2043" width="9.140625" style="2"/>
    <col min="2044" max="2044" width="6.7109375" style="2" customWidth="1"/>
    <col min="2045" max="2045" width="26.85546875" style="2" customWidth="1"/>
    <col min="2046" max="2046" width="0.7109375" style="2" customWidth="1"/>
    <col min="2047" max="2047" width="1" style="2" customWidth="1"/>
    <col min="2048" max="2048" width="6.7109375" style="2" customWidth="1"/>
    <col min="2049" max="2049" width="3.7109375" style="2" customWidth="1"/>
    <col min="2050" max="2050" width="11.42578125" style="2" customWidth="1"/>
    <col min="2051" max="2051" width="43.7109375" style="2" customWidth="1"/>
    <col min="2052" max="2299" width="9.140625" style="2"/>
    <col min="2300" max="2300" width="6.7109375" style="2" customWidth="1"/>
    <col min="2301" max="2301" width="26.85546875" style="2" customWidth="1"/>
    <col min="2302" max="2302" width="0.7109375" style="2" customWidth="1"/>
    <col min="2303" max="2303" width="1" style="2" customWidth="1"/>
    <col min="2304" max="2304" width="6.7109375" style="2" customWidth="1"/>
    <col min="2305" max="2305" width="3.7109375" style="2" customWidth="1"/>
    <col min="2306" max="2306" width="11.42578125" style="2" customWidth="1"/>
    <col min="2307" max="2307" width="43.7109375" style="2" customWidth="1"/>
    <col min="2308" max="2555" width="9.140625" style="2"/>
    <col min="2556" max="2556" width="6.7109375" style="2" customWidth="1"/>
    <col min="2557" max="2557" width="26.85546875" style="2" customWidth="1"/>
    <col min="2558" max="2558" width="0.7109375" style="2" customWidth="1"/>
    <col min="2559" max="2559" width="1" style="2" customWidth="1"/>
    <col min="2560" max="2560" width="6.7109375" style="2" customWidth="1"/>
    <col min="2561" max="2561" width="3.7109375" style="2" customWidth="1"/>
    <col min="2562" max="2562" width="11.42578125" style="2" customWidth="1"/>
    <col min="2563" max="2563" width="43.7109375" style="2" customWidth="1"/>
    <col min="2564" max="2811" width="9.140625" style="2"/>
    <col min="2812" max="2812" width="6.7109375" style="2" customWidth="1"/>
    <col min="2813" max="2813" width="26.85546875" style="2" customWidth="1"/>
    <col min="2814" max="2814" width="0.7109375" style="2" customWidth="1"/>
    <col min="2815" max="2815" width="1" style="2" customWidth="1"/>
    <col min="2816" max="2816" width="6.7109375" style="2" customWidth="1"/>
    <col min="2817" max="2817" width="3.7109375" style="2" customWidth="1"/>
    <col min="2818" max="2818" width="11.42578125" style="2" customWidth="1"/>
    <col min="2819" max="2819" width="43.7109375" style="2" customWidth="1"/>
    <col min="2820" max="3067" width="9.140625" style="2"/>
    <col min="3068" max="3068" width="6.7109375" style="2" customWidth="1"/>
    <col min="3069" max="3069" width="26.85546875" style="2" customWidth="1"/>
    <col min="3070" max="3070" width="0.7109375" style="2" customWidth="1"/>
    <col min="3071" max="3071" width="1" style="2" customWidth="1"/>
    <col min="3072" max="3072" width="6.7109375" style="2" customWidth="1"/>
    <col min="3073" max="3073" width="3.7109375" style="2" customWidth="1"/>
    <col min="3074" max="3074" width="11.42578125" style="2" customWidth="1"/>
    <col min="3075" max="3075" width="43.7109375" style="2" customWidth="1"/>
    <col min="3076" max="3323" width="9.140625" style="2"/>
    <col min="3324" max="3324" width="6.7109375" style="2" customWidth="1"/>
    <col min="3325" max="3325" width="26.85546875" style="2" customWidth="1"/>
    <col min="3326" max="3326" width="0.7109375" style="2" customWidth="1"/>
    <col min="3327" max="3327" width="1" style="2" customWidth="1"/>
    <col min="3328" max="3328" width="6.7109375" style="2" customWidth="1"/>
    <col min="3329" max="3329" width="3.7109375" style="2" customWidth="1"/>
    <col min="3330" max="3330" width="11.42578125" style="2" customWidth="1"/>
    <col min="3331" max="3331" width="43.7109375" style="2" customWidth="1"/>
    <col min="3332" max="3579" width="9.140625" style="2"/>
    <col min="3580" max="3580" width="6.7109375" style="2" customWidth="1"/>
    <col min="3581" max="3581" width="26.85546875" style="2" customWidth="1"/>
    <col min="3582" max="3582" width="0.7109375" style="2" customWidth="1"/>
    <col min="3583" max="3583" width="1" style="2" customWidth="1"/>
    <col min="3584" max="3584" width="6.7109375" style="2" customWidth="1"/>
    <col min="3585" max="3585" width="3.7109375" style="2" customWidth="1"/>
    <col min="3586" max="3586" width="11.42578125" style="2" customWidth="1"/>
    <col min="3587" max="3587" width="43.7109375" style="2" customWidth="1"/>
    <col min="3588" max="3835" width="9.140625" style="2"/>
    <col min="3836" max="3836" width="6.7109375" style="2" customWidth="1"/>
    <col min="3837" max="3837" width="26.85546875" style="2" customWidth="1"/>
    <col min="3838" max="3838" width="0.7109375" style="2" customWidth="1"/>
    <col min="3839" max="3839" width="1" style="2" customWidth="1"/>
    <col min="3840" max="3840" width="6.7109375" style="2" customWidth="1"/>
    <col min="3841" max="3841" width="3.7109375" style="2" customWidth="1"/>
    <col min="3842" max="3842" width="11.42578125" style="2" customWidth="1"/>
    <col min="3843" max="3843" width="43.7109375" style="2" customWidth="1"/>
    <col min="3844" max="4091" width="9.140625" style="2"/>
    <col min="4092" max="4092" width="6.7109375" style="2" customWidth="1"/>
    <col min="4093" max="4093" width="26.85546875" style="2" customWidth="1"/>
    <col min="4094" max="4094" width="0.7109375" style="2" customWidth="1"/>
    <col min="4095" max="4095" width="1" style="2" customWidth="1"/>
    <col min="4096" max="4096" width="6.7109375" style="2" customWidth="1"/>
    <col min="4097" max="4097" width="3.7109375" style="2" customWidth="1"/>
    <col min="4098" max="4098" width="11.42578125" style="2" customWidth="1"/>
    <col min="4099" max="4099" width="43.7109375" style="2" customWidth="1"/>
    <col min="4100" max="4347" width="9.140625" style="2"/>
    <col min="4348" max="4348" width="6.7109375" style="2" customWidth="1"/>
    <col min="4349" max="4349" width="26.85546875" style="2" customWidth="1"/>
    <col min="4350" max="4350" width="0.7109375" style="2" customWidth="1"/>
    <col min="4351" max="4351" width="1" style="2" customWidth="1"/>
    <col min="4352" max="4352" width="6.7109375" style="2" customWidth="1"/>
    <col min="4353" max="4353" width="3.7109375" style="2" customWidth="1"/>
    <col min="4354" max="4354" width="11.42578125" style="2" customWidth="1"/>
    <col min="4355" max="4355" width="43.7109375" style="2" customWidth="1"/>
    <col min="4356" max="4603" width="9.140625" style="2"/>
    <col min="4604" max="4604" width="6.7109375" style="2" customWidth="1"/>
    <col min="4605" max="4605" width="26.85546875" style="2" customWidth="1"/>
    <col min="4606" max="4606" width="0.7109375" style="2" customWidth="1"/>
    <col min="4607" max="4607" width="1" style="2" customWidth="1"/>
    <col min="4608" max="4608" width="6.7109375" style="2" customWidth="1"/>
    <col min="4609" max="4609" width="3.7109375" style="2" customWidth="1"/>
    <col min="4610" max="4610" width="11.42578125" style="2" customWidth="1"/>
    <col min="4611" max="4611" width="43.7109375" style="2" customWidth="1"/>
    <col min="4612" max="4859" width="9.140625" style="2"/>
    <col min="4860" max="4860" width="6.7109375" style="2" customWidth="1"/>
    <col min="4861" max="4861" width="26.85546875" style="2" customWidth="1"/>
    <col min="4862" max="4862" width="0.7109375" style="2" customWidth="1"/>
    <col min="4863" max="4863" width="1" style="2" customWidth="1"/>
    <col min="4864" max="4864" width="6.7109375" style="2" customWidth="1"/>
    <col min="4865" max="4865" width="3.7109375" style="2" customWidth="1"/>
    <col min="4866" max="4866" width="11.42578125" style="2" customWidth="1"/>
    <col min="4867" max="4867" width="43.7109375" style="2" customWidth="1"/>
    <col min="4868" max="5115" width="9.140625" style="2"/>
    <col min="5116" max="5116" width="6.7109375" style="2" customWidth="1"/>
    <col min="5117" max="5117" width="26.85546875" style="2" customWidth="1"/>
    <col min="5118" max="5118" width="0.7109375" style="2" customWidth="1"/>
    <col min="5119" max="5119" width="1" style="2" customWidth="1"/>
    <col min="5120" max="5120" width="6.7109375" style="2" customWidth="1"/>
    <col min="5121" max="5121" width="3.7109375" style="2" customWidth="1"/>
    <col min="5122" max="5122" width="11.42578125" style="2" customWidth="1"/>
    <col min="5123" max="5123" width="43.7109375" style="2" customWidth="1"/>
    <col min="5124" max="5371" width="9.140625" style="2"/>
    <col min="5372" max="5372" width="6.7109375" style="2" customWidth="1"/>
    <col min="5373" max="5373" width="26.85546875" style="2" customWidth="1"/>
    <col min="5374" max="5374" width="0.7109375" style="2" customWidth="1"/>
    <col min="5375" max="5375" width="1" style="2" customWidth="1"/>
    <col min="5376" max="5376" width="6.7109375" style="2" customWidth="1"/>
    <col min="5377" max="5377" width="3.7109375" style="2" customWidth="1"/>
    <col min="5378" max="5378" width="11.42578125" style="2" customWidth="1"/>
    <col min="5379" max="5379" width="43.7109375" style="2" customWidth="1"/>
    <col min="5380" max="5627" width="9.140625" style="2"/>
    <col min="5628" max="5628" width="6.7109375" style="2" customWidth="1"/>
    <col min="5629" max="5629" width="26.85546875" style="2" customWidth="1"/>
    <col min="5630" max="5630" width="0.7109375" style="2" customWidth="1"/>
    <col min="5631" max="5631" width="1" style="2" customWidth="1"/>
    <col min="5632" max="5632" width="6.7109375" style="2" customWidth="1"/>
    <col min="5633" max="5633" width="3.7109375" style="2" customWidth="1"/>
    <col min="5634" max="5634" width="11.42578125" style="2" customWidth="1"/>
    <col min="5635" max="5635" width="43.7109375" style="2" customWidth="1"/>
    <col min="5636" max="5883" width="9.140625" style="2"/>
    <col min="5884" max="5884" width="6.7109375" style="2" customWidth="1"/>
    <col min="5885" max="5885" width="26.85546875" style="2" customWidth="1"/>
    <col min="5886" max="5886" width="0.7109375" style="2" customWidth="1"/>
    <col min="5887" max="5887" width="1" style="2" customWidth="1"/>
    <col min="5888" max="5888" width="6.7109375" style="2" customWidth="1"/>
    <col min="5889" max="5889" width="3.7109375" style="2" customWidth="1"/>
    <col min="5890" max="5890" width="11.42578125" style="2" customWidth="1"/>
    <col min="5891" max="5891" width="43.7109375" style="2" customWidth="1"/>
    <col min="5892" max="6139" width="9.140625" style="2"/>
    <col min="6140" max="6140" width="6.7109375" style="2" customWidth="1"/>
    <col min="6141" max="6141" width="26.85546875" style="2" customWidth="1"/>
    <col min="6142" max="6142" width="0.7109375" style="2" customWidth="1"/>
    <col min="6143" max="6143" width="1" style="2" customWidth="1"/>
    <col min="6144" max="6144" width="6.7109375" style="2" customWidth="1"/>
    <col min="6145" max="6145" width="3.7109375" style="2" customWidth="1"/>
    <col min="6146" max="6146" width="11.42578125" style="2" customWidth="1"/>
    <col min="6147" max="6147" width="43.7109375" style="2" customWidth="1"/>
    <col min="6148" max="6395" width="9.140625" style="2"/>
    <col min="6396" max="6396" width="6.7109375" style="2" customWidth="1"/>
    <col min="6397" max="6397" width="26.85546875" style="2" customWidth="1"/>
    <col min="6398" max="6398" width="0.7109375" style="2" customWidth="1"/>
    <col min="6399" max="6399" width="1" style="2" customWidth="1"/>
    <col min="6400" max="6400" width="6.7109375" style="2" customWidth="1"/>
    <col min="6401" max="6401" width="3.7109375" style="2" customWidth="1"/>
    <col min="6402" max="6402" width="11.42578125" style="2" customWidth="1"/>
    <col min="6403" max="6403" width="43.7109375" style="2" customWidth="1"/>
    <col min="6404" max="6651" width="9.140625" style="2"/>
    <col min="6652" max="6652" width="6.7109375" style="2" customWidth="1"/>
    <col min="6653" max="6653" width="26.85546875" style="2" customWidth="1"/>
    <col min="6654" max="6654" width="0.7109375" style="2" customWidth="1"/>
    <col min="6655" max="6655" width="1" style="2" customWidth="1"/>
    <col min="6656" max="6656" width="6.7109375" style="2" customWidth="1"/>
    <col min="6657" max="6657" width="3.7109375" style="2" customWidth="1"/>
    <col min="6658" max="6658" width="11.42578125" style="2" customWidth="1"/>
    <col min="6659" max="6659" width="43.7109375" style="2" customWidth="1"/>
    <col min="6660" max="6907" width="9.140625" style="2"/>
    <col min="6908" max="6908" width="6.7109375" style="2" customWidth="1"/>
    <col min="6909" max="6909" width="26.85546875" style="2" customWidth="1"/>
    <col min="6910" max="6910" width="0.7109375" style="2" customWidth="1"/>
    <col min="6911" max="6911" width="1" style="2" customWidth="1"/>
    <col min="6912" max="6912" width="6.7109375" style="2" customWidth="1"/>
    <col min="6913" max="6913" width="3.7109375" style="2" customWidth="1"/>
    <col min="6914" max="6914" width="11.42578125" style="2" customWidth="1"/>
    <col min="6915" max="6915" width="43.7109375" style="2" customWidth="1"/>
    <col min="6916" max="7163" width="9.140625" style="2"/>
    <col min="7164" max="7164" width="6.7109375" style="2" customWidth="1"/>
    <col min="7165" max="7165" width="26.85546875" style="2" customWidth="1"/>
    <col min="7166" max="7166" width="0.7109375" style="2" customWidth="1"/>
    <col min="7167" max="7167" width="1" style="2" customWidth="1"/>
    <col min="7168" max="7168" width="6.7109375" style="2" customWidth="1"/>
    <col min="7169" max="7169" width="3.7109375" style="2" customWidth="1"/>
    <col min="7170" max="7170" width="11.42578125" style="2" customWidth="1"/>
    <col min="7171" max="7171" width="43.7109375" style="2" customWidth="1"/>
    <col min="7172" max="7419" width="9.140625" style="2"/>
    <col min="7420" max="7420" width="6.7109375" style="2" customWidth="1"/>
    <col min="7421" max="7421" width="26.85546875" style="2" customWidth="1"/>
    <col min="7422" max="7422" width="0.7109375" style="2" customWidth="1"/>
    <col min="7423" max="7423" width="1" style="2" customWidth="1"/>
    <col min="7424" max="7424" width="6.7109375" style="2" customWidth="1"/>
    <col min="7425" max="7425" width="3.7109375" style="2" customWidth="1"/>
    <col min="7426" max="7426" width="11.42578125" style="2" customWidth="1"/>
    <col min="7427" max="7427" width="43.7109375" style="2" customWidth="1"/>
    <col min="7428" max="7675" width="9.140625" style="2"/>
    <col min="7676" max="7676" width="6.7109375" style="2" customWidth="1"/>
    <col min="7677" max="7677" width="26.85546875" style="2" customWidth="1"/>
    <col min="7678" max="7678" width="0.7109375" style="2" customWidth="1"/>
    <col min="7679" max="7679" width="1" style="2" customWidth="1"/>
    <col min="7680" max="7680" width="6.7109375" style="2" customWidth="1"/>
    <col min="7681" max="7681" width="3.7109375" style="2" customWidth="1"/>
    <col min="7682" max="7682" width="11.42578125" style="2" customWidth="1"/>
    <col min="7683" max="7683" width="43.7109375" style="2" customWidth="1"/>
    <col min="7684" max="7931" width="9.140625" style="2"/>
    <col min="7932" max="7932" width="6.7109375" style="2" customWidth="1"/>
    <col min="7933" max="7933" width="26.85546875" style="2" customWidth="1"/>
    <col min="7934" max="7934" width="0.7109375" style="2" customWidth="1"/>
    <col min="7935" max="7935" width="1" style="2" customWidth="1"/>
    <col min="7936" max="7936" width="6.7109375" style="2" customWidth="1"/>
    <col min="7937" max="7937" width="3.7109375" style="2" customWidth="1"/>
    <col min="7938" max="7938" width="11.42578125" style="2" customWidth="1"/>
    <col min="7939" max="7939" width="43.7109375" style="2" customWidth="1"/>
    <col min="7940" max="8187" width="9.140625" style="2"/>
    <col min="8188" max="8188" width="6.7109375" style="2" customWidth="1"/>
    <col min="8189" max="8189" width="26.85546875" style="2" customWidth="1"/>
    <col min="8190" max="8190" width="0.7109375" style="2" customWidth="1"/>
    <col min="8191" max="8191" width="1" style="2" customWidth="1"/>
    <col min="8192" max="8192" width="6.7109375" style="2" customWidth="1"/>
    <col min="8193" max="8193" width="3.7109375" style="2" customWidth="1"/>
    <col min="8194" max="8194" width="11.42578125" style="2" customWidth="1"/>
    <col min="8195" max="8195" width="43.7109375" style="2" customWidth="1"/>
    <col min="8196" max="8443" width="9.140625" style="2"/>
    <col min="8444" max="8444" width="6.7109375" style="2" customWidth="1"/>
    <col min="8445" max="8445" width="26.85546875" style="2" customWidth="1"/>
    <col min="8446" max="8446" width="0.7109375" style="2" customWidth="1"/>
    <col min="8447" max="8447" width="1" style="2" customWidth="1"/>
    <col min="8448" max="8448" width="6.7109375" style="2" customWidth="1"/>
    <col min="8449" max="8449" width="3.7109375" style="2" customWidth="1"/>
    <col min="8450" max="8450" width="11.42578125" style="2" customWidth="1"/>
    <col min="8451" max="8451" width="43.7109375" style="2" customWidth="1"/>
    <col min="8452" max="8699" width="9.140625" style="2"/>
    <col min="8700" max="8700" width="6.7109375" style="2" customWidth="1"/>
    <col min="8701" max="8701" width="26.85546875" style="2" customWidth="1"/>
    <col min="8702" max="8702" width="0.7109375" style="2" customWidth="1"/>
    <col min="8703" max="8703" width="1" style="2" customWidth="1"/>
    <col min="8704" max="8704" width="6.7109375" style="2" customWidth="1"/>
    <col min="8705" max="8705" width="3.7109375" style="2" customWidth="1"/>
    <col min="8706" max="8706" width="11.42578125" style="2" customWidth="1"/>
    <col min="8707" max="8707" width="43.7109375" style="2" customWidth="1"/>
    <col min="8708" max="8955" width="9.140625" style="2"/>
    <col min="8956" max="8956" width="6.7109375" style="2" customWidth="1"/>
    <col min="8957" max="8957" width="26.85546875" style="2" customWidth="1"/>
    <col min="8958" max="8958" width="0.7109375" style="2" customWidth="1"/>
    <col min="8959" max="8959" width="1" style="2" customWidth="1"/>
    <col min="8960" max="8960" width="6.7109375" style="2" customWidth="1"/>
    <col min="8961" max="8961" width="3.7109375" style="2" customWidth="1"/>
    <col min="8962" max="8962" width="11.42578125" style="2" customWidth="1"/>
    <col min="8963" max="8963" width="43.7109375" style="2" customWidth="1"/>
    <col min="8964" max="9211" width="9.140625" style="2"/>
    <col min="9212" max="9212" width="6.7109375" style="2" customWidth="1"/>
    <col min="9213" max="9213" width="26.85546875" style="2" customWidth="1"/>
    <col min="9214" max="9214" width="0.7109375" style="2" customWidth="1"/>
    <col min="9215" max="9215" width="1" style="2" customWidth="1"/>
    <col min="9216" max="9216" width="6.7109375" style="2" customWidth="1"/>
    <col min="9217" max="9217" width="3.7109375" style="2" customWidth="1"/>
    <col min="9218" max="9218" width="11.42578125" style="2" customWidth="1"/>
    <col min="9219" max="9219" width="43.7109375" style="2" customWidth="1"/>
    <col min="9220" max="9467" width="9.140625" style="2"/>
    <col min="9468" max="9468" width="6.7109375" style="2" customWidth="1"/>
    <col min="9469" max="9469" width="26.85546875" style="2" customWidth="1"/>
    <col min="9470" max="9470" width="0.7109375" style="2" customWidth="1"/>
    <col min="9471" max="9471" width="1" style="2" customWidth="1"/>
    <col min="9472" max="9472" width="6.7109375" style="2" customWidth="1"/>
    <col min="9473" max="9473" width="3.7109375" style="2" customWidth="1"/>
    <col min="9474" max="9474" width="11.42578125" style="2" customWidth="1"/>
    <col min="9475" max="9475" width="43.7109375" style="2" customWidth="1"/>
    <col min="9476" max="9723" width="9.140625" style="2"/>
    <col min="9724" max="9724" width="6.7109375" style="2" customWidth="1"/>
    <col min="9725" max="9725" width="26.85546875" style="2" customWidth="1"/>
    <col min="9726" max="9726" width="0.7109375" style="2" customWidth="1"/>
    <col min="9727" max="9727" width="1" style="2" customWidth="1"/>
    <col min="9728" max="9728" width="6.7109375" style="2" customWidth="1"/>
    <col min="9729" max="9729" width="3.7109375" style="2" customWidth="1"/>
    <col min="9730" max="9730" width="11.42578125" style="2" customWidth="1"/>
    <col min="9731" max="9731" width="43.7109375" style="2" customWidth="1"/>
    <col min="9732" max="9979" width="9.140625" style="2"/>
    <col min="9980" max="9980" width="6.7109375" style="2" customWidth="1"/>
    <col min="9981" max="9981" width="26.85546875" style="2" customWidth="1"/>
    <col min="9982" max="9982" width="0.7109375" style="2" customWidth="1"/>
    <col min="9983" max="9983" width="1" style="2" customWidth="1"/>
    <col min="9984" max="9984" width="6.7109375" style="2" customWidth="1"/>
    <col min="9985" max="9985" width="3.7109375" style="2" customWidth="1"/>
    <col min="9986" max="9986" width="11.42578125" style="2" customWidth="1"/>
    <col min="9987" max="9987" width="43.7109375" style="2" customWidth="1"/>
    <col min="9988" max="10235" width="9.140625" style="2"/>
    <col min="10236" max="10236" width="6.7109375" style="2" customWidth="1"/>
    <col min="10237" max="10237" width="26.85546875" style="2" customWidth="1"/>
    <col min="10238" max="10238" width="0.7109375" style="2" customWidth="1"/>
    <col min="10239" max="10239" width="1" style="2" customWidth="1"/>
    <col min="10240" max="10240" width="6.7109375" style="2" customWidth="1"/>
    <col min="10241" max="10241" width="3.7109375" style="2" customWidth="1"/>
    <col min="10242" max="10242" width="11.42578125" style="2" customWidth="1"/>
    <col min="10243" max="10243" width="43.7109375" style="2" customWidth="1"/>
    <col min="10244" max="10491" width="9.140625" style="2"/>
    <col min="10492" max="10492" width="6.7109375" style="2" customWidth="1"/>
    <col min="10493" max="10493" width="26.85546875" style="2" customWidth="1"/>
    <col min="10494" max="10494" width="0.7109375" style="2" customWidth="1"/>
    <col min="10495" max="10495" width="1" style="2" customWidth="1"/>
    <col min="10496" max="10496" width="6.7109375" style="2" customWidth="1"/>
    <col min="10497" max="10497" width="3.7109375" style="2" customWidth="1"/>
    <col min="10498" max="10498" width="11.42578125" style="2" customWidth="1"/>
    <col min="10499" max="10499" width="43.7109375" style="2" customWidth="1"/>
    <col min="10500" max="10747" width="9.140625" style="2"/>
    <col min="10748" max="10748" width="6.7109375" style="2" customWidth="1"/>
    <col min="10749" max="10749" width="26.85546875" style="2" customWidth="1"/>
    <col min="10750" max="10750" width="0.7109375" style="2" customWidth="1"/>
    <col min="10751" max="10751" width="1" style="2" customWidth="1"/>
    <col min="10752" max="10752" width="6.7109375" style="2" customWidth="1"/>
    <col min="10753" max="10753" width="3.7109375" style="2" customWidth="1"/>
    <col min="10754" max="10754" width="11.42578125" style="2" customWidth="1"/>
    <col min="10755" max="10755" width="43.7109375" style="2" customWidth="1"/>
    <col min="10756" max="11003" width="9.140625" style="2"/>
    <col min="11004" max="11004" width="6.7109375" style="2" customWidth="1"/>
    <col min="11005" max="11005" width="26.85546875" style="2" customWidth="1"/>
    <col min="11006" max="11006" width="0.7109375" style="2" customWidth="1"/>
    <col min="11007" max="11007" width="1" style="2" customWidth="1"/>
    <col min="11008" max="11008" width="6.7109375" style="2" customWidth="1"/>
    <col min="11009" max="11009" width="3.7109375" style="2" customWidth="1"/>
    <col min="11010" max="11010" width="11.42578125" style="2" customWidth="1"/>
    <col min="11011" max="11011" width="43.7109375" style="2" customWidth="1"/>
    <col min="11012" max="11259" width="9.140625" style="2"/>
    <col min="11260" max="11260" width="6.7109375" style="2" customWidth="1"/>
    <col min="11261" max="11261" width="26.85546875" style="2" customWidth="1"/>
    <col min="11262" max="11262" width="0.7109375" style="2" customWidth="1"/>
    <col min="11263" max="11263" width="1" style="2" customWidth="1"/>
    <col min="11264" max="11264" width="6.7109375" style="2" customWidth="1"/>
    <col min="11265" max="11265" width="3.7109375" style="2" customWidth="1"/>
    <col min="11266" max="11266" width="11.42578125" style="2" customWidth="1"/>
    <col min="11267" max="11267" width="43.7109375" style="2" customWidth="1"/>
    <col min="11268" max="11515" width="9.140625" style="2"/>
    <col min="11516" max="11516" width="6.7109375" style="2" customWidth="1"/>
    <col min="11517" max="11517" width="26.85546875" style="2" customWidth="1"/>
    <col min="11518" max="11518" width="0.7109375" style="2" customWidth="1"/>
    <col min="11519" max="11519" width="1" style="2" customWidth="1"/>
    <col min="11520" max="11520" width="6.7109375" style="2" customWidth="1"/>
    <col min="11521" max="11521" width="3.7109375" style="2" customWidth="1"/>
    <col min="11522" max="11522" width="11.42578125" style="2" customWidth="1"/>
    <col min="11523" max="11523" width="43.7109375" style="2" customWidth="1"/>
    <col min="11524" max="11771" width="9.140625" style="2"/>
    <col min="11772" max="11772" width="6.7109375" style="2" customWidth="1"/>
    <col min="11773" max="11773" width="26.85546875" style="2" customWidth="1"/>
    <col min="11774" max="11774" width="0.7109375" style="2" customWidth="1"/>
    <col min="11775" max="11775" width="1" style="2" customWidth="1"/>
    <col min="11776" max="11776" width="6.7109375" style="2" customWidth="1"/>
    <col min="11777" max="11777" width="3.7109375" style="2" customWidth="1"/>
    <col min="11778" max="11778" width="11.42578125" style="2" customWidth="1"/>
    <col min="11779" max="11779" width="43.7109375" style="2" customWidth="1"/>
    <col min="11780" max="12027" width="9.140625" style="2"/>
    <col min="12028" max="12028" width="6.7109375" style="2" customWidth="1"/>
    <col min="12029" max="12029" width="26.85546875" style="2" customWidth="1"/>
    <col min="12030" max="12030" width="0.7109375" style="2" customWidth="1"/>
    <col min="12031" max="12031" width="1" style="2" customWidth="1"/>
    <col min="12032" max="12032" width="6.7109375" style="2" customWidth="1"/>
    <col min="12033" max="12033" width="3.7109375" style="2" customWidth="1"/>
    <col min="12034" max="12034" width="11.42578125" style="2" customWidth="1"/>
    <col min="12035" max="12035" width="43.7109375" style="2" customWidth="1"/>
    <col min="12036" max="12283" width="9.140625" style="2"/>
    <col min="12284" max="12284" width="6.7109375" style="2" customWidth="1"/>
    <col min="12285" max="12285" width="26.85546875" style="2" customWidth="1"/>
    <col min="12286" max="12286" width="0.7109375" style="2" customWidth="1"/>
    <col min="12287" max="12287" width="1" style="2" customWidth="1"/>
    <col min="12288" max="12288" width="6.7109375" style="2" customWidth="1"/>
    <col min="12289" max="12289" width="3.7109375" style="2" customWidth="1"/>
    <col min="12290" max="12290" width="11.42578125" style="2" customWidth="1"/>
    <col min="12291" max="12291" width="43.7109375" style="2" customWidth="1"/>
    <col min="12292" max="12539" width="9.140625" style="2"/>
    <col min="12540" max="12540" width="6.7109375" style="2" customWidth="1"/>
    <col min="12541" max="12541" width="26.85546875" style="2" customWidth="1"/>
    <col min="12542" max="12542" width="0.7109375" style="2" customWidth="1"/>
    <col min="12543" max="12543" width="1" style="2" customWidth="1"/>
    <col min="12544" max="12544" width="6.7109375" style="2" customWidth="1"/>
    <col min="12545" max="12545" width="3.7109375" style="2" customWidth="1"/>
    <col min="12546" max="12546" width="11.42578125" style="2" customWidth="1"/>
    <col min="12547" max="12547" width="43.7109375" style="2" customWidth="1"/>
    <col min="12548" max="12795" width="9.140625" style="2"/>
    <col min="12796" max="12796" width="6.7109375" style="2" customWidth="1"/>
    <col min="12797" max="12797" width="26.85546875" style="2" customWidth="1"/>
    <col min="12798" max="12798" width="0.7109375" style="2" customWidth="1"/>
    <col min="12799" max="12799" width="1" style="2" customWidth="1"/>
    <col min="12800" max="12800" width="6.7109375" style="2" customWidth="1"/>
    <col min="12801" max="12801" width="3.7109375" style="2" customWidth="1"/>
    <col min="12802" max="12802" width="11.42578125" style="2" customWidth="1"/>
    <col min="12803" max="12803" width="43.7109375" style="2" customWidth="1"/>
    <col min="12804" max="13051" width="9.140625" style="2"/>
    <col min="13052" max="13052" width="6.7109375" style="2" customWidth="1"/>
    <col min="13053" max="13053" width="26.85546875" style="2" customWidth="1"/>
    <col min="13054" max="13054" width="0.7109375" style="2" customWidth="1"/>
    <col min="13055" max="13055" width="1" style="2" customWidth="1"/>
    <col min="13056" max="13056" width="6.7109375" style="2" customWidth="1"/>
    <col min="13057" max="13057" width="3.7109375" style="2" customWidth="1"/>
    <col min="13058" max="13058" width="11.42578125" style="2" customWidth="1"/>
    <col min="13059" max="13059" width="43.7109375" style="2" customWidth="1"/>
    <col min="13060" max="13307" width="9.140625" style="2"/>
    <col min="13308" max="13308" width="6.7109375" style="2" customWidth="1"/>
    <col min="13309" max="13309" width="26.85546875" style="2" customWidth="1"/>
    <col min="13310" max="13310" width="0.7109375" style="2" customWidth="1"/>
    <col min="13311" max="13311" width="1" style="2" customWidth="1"/>
    <col min="13312" max="13312" width="6.7109375" style="2" customWidth="1"/>
    <col min="13313" max="13313" width="3.7109375" style="2" customWidth="1"/>
    <col min="13314" max="13314" width="11.42578125" style="2" customWidth="1"/>
    <col min="13315" max="13315" width="43.7109375" style="2" customWidth="1"/>
    <col min="13316" max="13563" width="9.140625" style="2"/>
    <col min="13564" max="13564" width="6.7109375" style="2" customWidth="1"/>
    <col min="13565" max="13565" width="26.85546875" style="2" customWidth="1"/>
    <col min="13566" max="13566" width="0.7109375" style="2" customWidth="1"/>
    <col min="13567" max="13567" width="1" style="2" customWidth="1"/>
    <col min="13568" max="13568" width="6.7109375" style="2" customWidth="1"/>
    <col min="13569" max="13569" width="3.7109375" style="2" customWidth="1"/>
    <col min="13570" max="13570" width="11.42578125" style="2" customWidth="1"/>
    <col min="13571" max="13571" width="43.7109375" style="2" customWidth="1"/>
    <col min="13572" max="13819" width="9.140625" style="2"/>
    <col min="13820" max="13820" width="6.7109375" style="2" customWidth="1"/>
    <col min="13821" max="13821" width="26.85546875" style="2" customWidth="1"/>
    <col min="13822" max="13822" width="0.7109375" style="2" customWidth="1"/>
    <col min="13823" max="13823" width="1" style="2" customWidth="1"/>
    <col min="13824" max="13824" width="6.7109375" style="2" customWidth="1"/>
    <col min="13825" max="13825" width="3.7109375" style="2" customWidth="1"/>
    <col min="13826" max="13826" width="11.42578125" style="2" customWidth="1"/>
    <col min="13827" max="13827" width="43.7109375" style="2" customWidth="1"/>
    <col min="13828" max="14075" width="9.140625" style="2"/>
    <col min="14076" max="14076" width="6.7109375" style="2" customWidth="1"/>
    <col min="14077" max="14077" width="26.85546875" style="2" customWidth="1"/>
    <col min="14078" max="14078" width="0.7109375" style="2" customWidth="1"/>
    <col min="14079" max="14079" width="1" style="2" customWidth="1"/>
    <col min="14080" max="14080" width="6.7109375" style="2" customWidth="1"/>
    <col min="14081" max="14081" width="3.7109375" style="2" customWidth="1"/>
    <col min="14082" max="14082" width="11.42578125" style="2" customWidth="1"/>
    <col min="14083" max="14083" width="43.7109375" style="2" customWidth="1"/>
    <col min="14084" max="14331" width="9.140625" style="2"/>
    <col min="14332" max="14332" width="6.7109375" style="2" customWidth="1"/>
    <col min="14333" max="14333" width="26.85546875" style="2" customWidth="1"/>
    <col min="14334" max="14334" width="0.7109375" style="2" customWidth="1"/>
    <col min="14335" max="14335" width="1" style="2" customWidth="1"/>
    <col min="14336" max="14336" width="6.7109375" style="2" customWidth="1"/>
    <col min="14337" max="14337" width="3.7109375" style="2" customWidth="1"/>
    <col min="14338" max="14338" width="11.42578125" style="2" customWidth="1"/>
    <col min="14339" max="14339" width="43.7109375" style="2" customWidth="1"/>
    <col min="14340" max="14587" width="9.140625" style="2"/>
    <col min="14588" max="14588" width="6.7109375" style="2" customWidth="1"/>
    <col min="14589" max="14589" width="26.85546875" style="2" customWidth="1"/>
    <col min="14590" max="14590" width="0.7109375" style="2" customWidth="1"/>
    <col min="14591" max="14591" width="1" style="2" customWidth="1"/>
    <col min="14592" max="14592" width="6.7109375" style="2" customWidth="1"/>
    <col min="14593" max="14593" width="3.7109375" style="2" customWidth="1"/>
    <col min="14594" max="14594" width="11.42578125" style="2" customWidth="1"/>
    <col min="14595" max="14595" width="43.7109375" style="2" customWidth="1"/>
    <col min="14596" max="14843" width="9.140625" style="2"/>
    <col min="14844" max="14844" width="6.7109375" style="2" customWidth="1"/>
    <col min="14845" max="14845" width="26.85546875" style="2" customWidth="1"/>
    <col min="14846" max="14846" width="0.7109375" style="2" customWidth="1"/>
    <col min="14847" max="14847" width="1" style="2" customWidth="1"/>
    <col min="14848" max="14848" width="6.7109375" style="2" customWidth="1"/>
    <col min="14849" max="14849" width="3.7109375" style="2" customWidth="1"/>
    <col min="14850" max="14850" width="11.42578125" style="2" customWidth="1"/>
    <col min="14851" max="14851" width="43.7109375" style="2" customWidth="1"/>
    <col min="14852" max="15099" width="9.140625" style="2"/>
    <col min="15100" max="15100" width="6.7109375" style="2" customWidth="1"/>
    <col min="15101" max="15101" width="26.85546875" style="2" customWidth="1"/>
    <col min="15102" max="15102" width="0.7109375" style="2" customWidth="1"/>
    <col min="15103" max="15103" width="1" style="2" customWidth="1"/>
    <col min="15104" max="15104" width="6.7109375" style="2" customWidth="1"/>
    <col min="15105" max="15105" width="3.7109375" style="2" customWidth="1"/>
    <col min="15106" max="15106" width="11.42578125" style="2" customWidth="1"/>
    <col min="15107" max="15107" width="43.7109375" style="2" customWidth="1"/>
    <col min="15108" max="15355" width="9.140625" style="2"/>
    <col min="15356" max="15356" width="6.7109375" style="2" customWidth="1"/>
    <col min="15357" max="15357" width="26.85546875" style="2" customWidth="1"/>
    <col min="15358" max="15358" width="0.7109375" style="2" customWidth="1"/>
    <col min="15359" max="15359" width="1" style="2" customWidth="1"/>
    <col min="15360" max="15360" width="6.7109375" style="2" customWidth="1"/>
    <col min="15361" max="15361" width="3.7109375" style="2" customWidth="1"/>
    <col min="15362" max="15362" width="11.42578125" style="2" customWidth="1"/>
    <col min="15363" max="15363" width="43.7109375" style="2" customWidth="1"/>
    <col min="15364" max="15611" width="9.140625" style="2"/>
    <col min="15612" max="15612" width="6.7109375" style="2" customWidth="1"/>
    <col min="15613" max="15613" width="26.85546875" style="2" customWidth="1"/>
    <col min="15614" max="15614" width="0.7109375" style="2" customWidth="1"/>
    <col min="15615" max="15615" width="1" style="2" customWidth="1"/>
    <col min="15616" max="15616" width="6.7109375" style="2" customWidth="1"/>
    <col min="15617" max="15617" width="3.7109375" style="2" customWidth="1"/>
    <col min="15618" max="15618" width="11.42578125" style="2" customWidth="1"/>
    <col min="15619" max="15619" width="43.7109375" style="2" customWidth="1"/>
    <col min="15620" max="15867" width="9.140625" style="2"/>
    <col min="15868" max="15868" width="6.7109375" style="2" customWidth="1"/>
    <col min="15869" max="15869" width="26.85546875" style="2" customWidth="1"/>
    <col min="15870" max="15870" width="0.7109375" style="2" customWidth="1"/>
    <col min="15871" max="15871" width="1" style="2" customWidth="1"/>
    <col min="15872" max="15872" width="6.7109375" style="2" customWidth="1"/>
    <col min="15873" max="15873" width="3.7109375" style="2" customWidth="1"/>
    <col min="15874" max="15874" width="11.42578125" style="2" customWidth="1"/>
    <col min="15875" max="15875" width="43.7109375" style="2" customWidth="1"/>
    <col min="15876" max="16123" width="9.140625" style="2"/>
    <col min="16124" max="16124" width="6.7109375" style="2" customWidth="1"/>
    <col min="16125" max="16125" width="26.85546875" style="2" customWidth="1"/>
    <col min="16126" max="16126" width="0.7109375" style="2" customWidth="1"/>
    <col min="16127" max="16127" width="1" style="2" customWidth="1"/>
    <col min="16128" max="16128" width="6.7109375" style="2" customWidth="1"/>
    <col min="16129" max="16129" width="3.7109375" style="2" customWidth="1"/>
    <col min="16130" max="16130" width="11.42578125" style="2" customWidth="1"/>
    <col min="16131" max="16131" width="43.7109375" style="2" customWidth="1"/>
    <col min="16132" max="16384" width="9.140625" style="2"/>
  </cols>
  <sheetData>
    <row r="1" spans="1:3" ht="13.5" thickBot="1"/>
    <row r="2" spans="1:3" ht="25.5">
      <c r="A2" s="35" t="s">
        <v>692</v>
      </c>
      <c r="B2" s="21" t="s">
        <v>31</v>
      </c>
      <c r="C2" s="22" t="s">
        <v>137</v>
      </c>
    </row>
    <row r="3" spans="1:3">
      <c r="A3" s="23" t="s">
        <v>524</v>
      </c>
      <c r="B3" s="24">
        <f>B14+B27+B40</f>
        <v>11393</v>
      </c>
      <c r="C3" s="25">
        <f>B3/$B$3</f>
        <v>1</v>
      </c>
    </row>
    <row r="4" spans="1:3">
      <c r="A4" s="23" t="s">
        <v>682</v>
      </c>
      <c r="B4" s="24">
        <f>SUM(B15:B17,B28:B30,B41:B43)</f>
        <v>1608</v>
      </c>
      <c r="C4" s="25">
        <f>B4/$B$3</f>
        <v>0.14113929605898359</v>
      </c>
    </row>
    <row r="5" spans="1:3">
      <c r="A5" s="23" t="s">
        <v>683</v>
      </c>
      <c r="B5" s="24">
        <f>SUM(B18:B22,B31:B35,B44:B48)</f>
        <v>2500</v>
      </c>
      <c r="C5" s="25">
        <f>B5/$B$3</f>
        <v>0.2194329851663302</v>
      </c>
    </row>
    <row r="6" spans="1:3" ht="13.5" thickBot="1">
      <c r="A6" s="26" t="s">
        <v>684</v>
      </c>
      <c r="B6" s="27">
        <f>SUM(B23:B26,B36:B39,B49:B52)</f>
        <v>7285</v>
      </c>
      <c r="C6" s="28">
        <f>B6/$B$3</f>
        <v>0.63942771877468618</v>
      </c>
    </row>
    <row r="9" spans="1:3" ht="12" customHeight="1">
      <c r="A9" s="19" t="s">
        <v>69</v>
      </c>
      <c r="B9" s="15"/>
      <c r="C9" s="5"/>
    </row>
    <row r="10" spans="1:3" ht="12" customHeight="1">
      <c r="A10" s="18" t="s">
        <v>29</v>
      </c>
      <c r="B10" s="16"/>
      <c r="C10" s="5"/>
    </row>
    <row r="11" spans="1:3" ht="12" customHeight="1">
      <c r="A11" s="17" t="s">
        <v>30</v>
      </c>
      <c r="B11" s="12" t="s">
        <v>859</v>
      </c>
      <c r="C11" s="11"/>
    </row>
    <row r="12" spans="1:3" ht="12" customHeight="1">
      <c r="A12" s="3"/>
      <c r="B12" s="9" t="s">
        <v>31</v>
      </c>
      <c r="C12" s="6" t="s">
        <v>32</v>
      </c>
    </row>
    <row r="13" spans="1:3">
      <c r="A13" s="9" t="s">
        <v>33</v>
      </c>
      <c r="B13" s="65">
        <v>56012</v>
      </c>
      <c r="C13" s="52" t="s">
        <v>416</v>
      </c>
    </row>
    <row r="14" spans="1:3" ht="12" customHeight="1">
      <c r="A14" s="9" t="s">
        <v>71</v>
      </c>
      <c r="B14" s="65">
        <v>3840</v>
      </c>
      <c r="C14" s="52" t="s">
        <v>898</v>
      </c>
    </row>
    <row r="15" spans="1:3" ht="12" customHeight="1">
      <c r="A15" s="9" t="s">
        <v>72</v>
      </c>
      <c r="B15" s="66">
        <v>196</v>
      </c>
      <c r="C15" s="52" t="s">
        <v>114</v>
      </c>
    </row>
    <row r="16" spans="1:3" ht="12" customHeight="1">
      <c r="A16" s="9" t="s">
        <v>73</v>
      </c>
      <c r="B16" s="66">
        <v>238</v>
      </c>
      <c r="C16" s="52" t="s">
        <v>899</v>
      </c>
    </row>
    <row r="17" spans="1:3" ht="12" customHeight="1">
      <c r="A17" s="9" t="s">
        <v>74</v>
      </c>
      <c r="B17" s="66">
        <v>97</v>
      </c>
      <c r="C17" s="52" t="s">
        <v>775</v>
      </c>
    </row>
    <row r="18" spans="1:3" ht="12" customHeight="1">
      <c r="A18" s="9" t="s">
        <v>75</v>
      </c>
      <c r="B18" s="66">
        <v>276</v>
      </c>
      <c r="C18" s="52" t="s">
        <v>900</v>
      </c>
    </row>
    <row r="19" spans="1:3" ht="12" customHeight="1">
      <c r="A19" s="9" t="s">
        <v>76</v>
      </c>
      <c r="B19" s="66">
        <v>178</v>
      </c>
      <c r="C19" s="52" t="s">
        <v>483</v>
      </c>
    </row>
    <row r="20" spans="1:3" ht="12" customHeight="1">
      <c r="A20" s="9" t="s">
        <v>77</v>
      </c>
      <c r="B20" s="66">
        <v>155</v>
      </c>
      <c r="C20" s="52" t="s">
        <v>853</v>
      </c>
    </row>
    <row r="21" spans="1:3" ht="12" customHeight="1">
      <c r="A21" s="9" t="s">
        <v>78</v>
      </c>
      <c r="B21" s="66">
        <v>21</v>
      </c>
      <c r="C21" s="52" t="s">
        <v>901</v>
      </c>
    </row>
    <row r="22" spans="1:3" ht="12" customHeight="1">
      <c r="A22" s="9" t="s">
        <v>80</v>
      </c>
      <c r="B22" s="66">
        <v>132</v>
      </c>
      <c r="C22" s="52" t="s">
        <v>759</v>
      </c>
    </row>
    <row r="23" spans="1:3" ht="12" customHeight="1">
      <c r="A23" s="9" t="s">
        <v>81</v>
      </c>
      <c r="B23" s="66">
        <v>350</v>
      </c>
      <c r="C23" s="52" t="s">
        <v>902</v>
      </c>
    </row>
    <row r="24" spans="1:3" ht="12" customHeight="1">
      <c r="A24" s="9" t="s">
        <v>82</v>
      </c>
      <c r="B24" s="66">
        <v>357</v>
      </c>
      <c r="C24" s="52" t="s">
        <v>903</v>
      </c>
    </row>
    <row r="25" spans="1:3" ht="12" customHeight="1">
      <c r="A25" s="9" t="s">
        <v>83</v>
      </c>
      <c r="B25" s="66">
        <v>436</v>
      </c>
      <c r="C25" s="52" t="s">
        <v>904</v>
      </c>
    </row>
    <row r="26" spans="1:3" ht="12" customHeight="1">
      <c r="A26" s="9" t="s">
        <v>84</v>
      </c>
      <c r="B26" s="65">
        <v>1404</v>
      </c>
      <c r="C26" s="52" t="s">
        <v>905</v>
      </c>
    </row>
    <row r="27" spans="1:3" ht="12" customHeight="1">
      <c r="A27" s="9" t="s">
        <v>85</v>
      </c>
      <c r="B27" s="65">
        <v>3732</v>
      </c>
      <c r="C27" s="52" t="s">
        <v>906</v>
      </c>
    </row>
    <row r="28" spans="1:3" ht="12" customHeight="1">
      <c r="A28" s="9" t="s">
        <v>72</v>
      </c>
      <c r="B28" s="66">
        <v>133</v>
      </c>
      <c r="C28" s="52" t="s">
        <v>853</v>
      </c>
    </row>
    <row r="29" spans="1:3" ht="12" customHeight="1">
      <c r="A29" s="9" t="s">
        <v>73</v>
      </c>
      <c r="B29" s="66">
        <v>304</v>
      </c>
      <c r="C29" s="52" t="s">
        <v>907</v>
      </c>
    </row>
    <row r="30" spans="1:3" ht="12" customHeight="1">
      <c r="A30" s="9" t="s">
        <v>74</v>
      </c>
      <c r="B30" s="66">
        <v>212</v>
      </c>
      <c r="C30" s="52" t="s">
        <v>725</v>
      </c>
    </row>
    <row r="31" spans="1:3" ht="12" customHeight="1">
      <c r="A31" s="9" t="s">
        <v>75</v>
      </c>
      <c r="B31" s="66">
        <v>247</v>
      </c>
      <c r="C31" s="52" t="s">
        <v>797</v>
      </c>
    </row>
    <row r="32" spans="1:3" ht="12" customHeight="1">
      <c r="A32" s="9" t="s">
        <v>76</v>
      </c>
      <c r="B32" s="66">
        <v>140</v>
      </c>
      <c r="C32" s="52" t="s">
        <v>422</v>
      </c>
    </row>
    <row r="33" spans="1:3" ht="12" customHeight="1">
      <c r="A33" s="9" t="s">
        <v>77</v>
      </c>
      <c r="B33" s="66">
        <v>286</v>
      </c>
      <c r="C33" s="52" t="s">
        <v>755</v>
      </c>
    </row>
    <row r="34" spans="1:3" ht="12" customHeight="1">
      <c r="A34" s="9" t="s">
        <v>78</v>
      </c>
      <c r="B34" s="66">
        <v>69</v>
      </c>
      <c r="C34" s="52" t="s">
        <v>908</v>
      </c>
    </row>
    <row r="35" spans="1:3" ht="12" customHeight="1">
      <c r="A35" s="9" t="s">
        <v>80</v>
      </c>
      <c r="B35" s="66">
        <v>244</v>
      </c>
      <c r="C35" s="52" t="s">
        <v>770</v>
      </c>
    </row>
    <row r="36" spans="1:3" ht="12" customHeight="1">
      <c r="A36" s="9" t="s">
        <v>81</v>
      </c>
      <c r="B36" s="66">
        <v>186</v>
      </c>
      <c r="C36" s="52" t="s">
        <v>483</v>
      </c>
    </row>
    <row r="37" spans="1:3" ht="12" customHeight="1">
      <c r="A37" s="9" t="s">
        <v>82</v>
      </c>
      <c r="B37" s="66">
        <v>403</v>
      </c>
      <c r="C37" s="52" t="s">
        <v>790</v>
      </c>
    </row>
    <row r="38" spans="1:3" ht="12" customHeight="1">
      <c r="A38" s="9" t="s">
        <v>83</v>
      </c>
      <c r="B38" s="66">
        <v>486</v>
      </c>
      <c r="C38" s="52" t="s">
        <v>723</v>
      </c>
    </row>
    <row r="39" spans="1:3" ht="12" customHeight="1">
      <c r="A39" s="9" t="s">
        <v>84</v>
      </c>
      <c r="B39" s="65">
        <v>1022</v>
      </c>
      <c r="C39" s="52" t="s">
        <v>909</v>
      </c>
    </row>
    <row r="40" spans="1:3" ht="12" customHeight="1">
      <c r="A40" s="9" t="s">
        <v>91</v>
      </c>
      <c r="B40" s="65">
        <v>3821</v>
      </c>
      <c r="C40" s="52" t="s">
        <v>910</v>
      </c>
    </row>
    <row r="41" spans="1:3" ht="12" customHeight="1">
      <c r="A41" s="9" t="s">
        <v>72</v>
      </c>
      <c r="B41" s="66">
        <v>152</v>
      </c>
      <c r="C41" s="52" t="s">
        <v>746</v>
      </c>
    </row>
    <row r="42" spans="1:3" ht="12" customHeight="1">
      <c r="A42" s="9" t="s">
        <v>73</v>
      </c>
      <c r="B42" s="66">
        <v>136</v>
      </c>
      <c r="C42" s="52" t="s">
        <v>737</v>
      </c>
    </row>
    <row r="43" spans="1:3" ht="12" customHeight="1">
      <c r="A43" s="9" t="s">
        <v>74</v>
      </c>
      <c r="B43" s="66">
        <v>140</v>
      </c>
      <c r="C43" s="52" t="s">
        <v>753</v>
      </c>
    </row>
    <row r="44" spans="1:3" ht="12" customHeight="1">
      <c r="A44" s="9" t="s">
        <v>75</v>
      </c>
      <c r="B44" s="66">
        <v>292</v>
      </c>
      <c r="C44" s="52" t="s">
        <v>115</v>
      </c>
    </row>
    <row r="45" spans="1:3" ht="12" customHeight="1">
      <c r="A45" s="9" t="s">
        <v>76</v>
      </c>
      <c r="B45" s="66">
        <v>156</v>
      </c>
      <c r="C45" s="52" t="s">
        <v>774</v>
      </c>
    </row>
    <row r="46" spans="1:3" ht="12" customHeight="1">
      <c r="A46" s="9" t="s">
        <v>77</v>
      </c>
      <c r="B46" s="66">
        <v>165</v>
      </c>
      <c r="C46" s="52" t="s">
        <v>911</v>
      </c>
    </row>
    <row r="47" spans="1:3" ht="12" customHeight="1">
      <c r="A47" s="9" t="s">
        <v>78</v>
      </c>
      <c r="B47" s="66">
        <v>54</v>
      </c>
      <c r="C47" s="52" t="s">
        <v>727</v>
      </c>
    </row>
    <row r="48" spans="1:3" ht="12" customHeight="1">
      <c r="A48" s="9" t="s">
        <v>80</v>
      </c>
      <c r="B48" s="66">
        <v>85</v>
      </c>
      <c r="C48" s="52" t="s">
        <v>207</v>
      </c>
    </row>
    <row r="49" spans="1:3" ht="12" customHeight="1">
      <c r="A49" s="9" t="s">
        <v>81</v>
      </c>
      <c r="B49" s="66">
        <v>465</v>
      </c>
      <c r="C49" s="52" t="s">
        <v>912</v>
      </c>
    </row>
    <row r="50" spans="1:3" ht="12" customHeight="1">
      <c r="A50" s="9" t="s">
        <v>82</v>
      </c>
      <c r="B50" s="66">
        <v>431</v>
      </c>
      <c r="C50" s="52" t="s">
        <v>761</v>
      </c>
    </row>
    <row r="51" spans="1:3" ht="12" customHeight="1">
      <c r="A51" s="9" t="s">
        <v>83</v>
      </c>
      <c r="B51" s="66">
        <v>256</v>
      </c>
      <c r="C51" s="52" t="s">
        <v>746</v>
      </c>
    </row>
    <row r="52" spans="1:3" ht="12" customHeight="1">
      <c r="A52" s="9" t="s">
        <v>84</v>
      </c>
      <c r="B52" s="65">
        <v>1489</v>
      </c>
      <c r="C52" s="52" t="s">
        <v>92</v>
      </c>
    </row>
    <row r="53" spans="1:3" ht="12" customHeight="1">
      <c r="A53" s="9" t="s">
        <v>95</v>
      </c>
      <c r="B53" s="65">
        <v>4652</v>
      </c>
      <c r="C53" s="52" t="s">
        <v>913</v>
      </c>
    </row>
    <row r="54" spans="1:3" ht="12" customHeight="1">
      <c r="A54" s="9" t="s">
        <v>72</v>
      </c>
      <c r="B54" s="66">
        <v>336</v>
      </c>
      <c r="C54" s="52" t="s">
        <v>914</v>
      </c>
    </row>
    <row r="55" spans="1:3" ht="12" customHeight="1">
      <c r="A55" s="9" t="s">
        <v>73</v>
      </c>
      <c r="B55" s="66">
        <v>152</v>
      </c>
      <c r="C55" s="52" t="s">
        <v>911</v>
      </c>
    </row>
    <row r="56" spans="1:3" ht="12" customHeight="1">
      <c r="A56" s="9" t="s">
        <v>74</v>
      </c>
      <c r="B56" s="66">
        <v>134</v>
      </c>
      <c r="C56" s="52" t="s">
        <v>832</v>
      </c>
    </row>
    <row r="57" spans="1:3" ht="12" customHeight="1">
      <c r="A57" s="9" t="s">
        <v>75</v>
      </c>
      <c r="B57" s="66">
        <v>279</v>
      </c>
      <c r="C57" s="52" t="s">
        <v>915</v>
      </c>
    </row>
    <row r="58" spans="1:3" ht="12" customHeight="1">
      <c r="A58" s="9" t="s">
        <v>76</v>
      </c>
      <c r="B58" s="66">
        <v>99</v>
      </c>
      <c r="C58" s="52" t="s">
        <v>916</v>
      </c>
    </row>
    <row r="59" spans="1:3" ht="12" customHeight="1">
      <c r="A59" s="9" t="s">
        <v>77</v>
      </c>
      <c r="B59" s="66">
        <v>439</v>
      </c>
      <c r="C59" s="52" t="s">
        <v>917</v>
      </c>
    </row>
    <row r="60" spans="1:3" ht="12" customHeight="1">
      <c r="A60" s="9" t="s">
        <v>78</v>
      </c>
      <c r="B60" s="66">
        <v>17</v>
      </c>
      <c r="C60" s="52" t="s">
        <v>658</v>
      </c>
    </row>
    <row r="61" spans="1:3" ht="12" customHeight="1">
      <c r="A61" s="9" t="s">
        <v>80</v>
      </c>
      <c r="B61" s="66">
        <v>32</v>
      </c>
      <c r="C61" s="52" t="s">
        <v>918</v>
      </c>
    </row>
    <row r="62" spans="1:3" ht="12" customHeight="1">
      <c r="A62" s="9" t="s">
        <v>81</v>
      </c>
      <c r="B62" s="66">
        <v>721</v>
      </c>
      <c r="C62" s="52" t="s">
        <v>919</v>
      </c>
    </row>
    <row r="63" spans="1:3" ht="12" customHeight="1">
      <c r="A63" s="9" t="s">
        <v>82</v>
      </c>
      <c r="B63" s="66">
        <v>529</v>
      </c>
      <c r="C63" s="52" t="s">
        <v>920</v>
      </c>
    </row>
    <row r="64" spans="1:3" ht="12" customHeight="1">
      <c r="A64" s="9" t="s">
        <v>83</v>
      </c>
      <c r="B64" s="66">
        <v>408</v>
      </c>
      <c r="C64" s="52" t="s">
        <v>907</v>
      </c>
    </row>
    <row r="65" spans="1:3" ht="12" customHeight="1">
      <c r="A65" s="9" t="s">
        <v>84</v>
      </c>
      <c r="B65" s="65">
        <v>1506</v>
      </c>
      <c r="C65" s="52" t="s">
        <v>921</v>
      </c>
    </row>
    <row r="66" spans="1:3" ht="12" customHeight="1">
      <c r="A66" s="9" t="s">
        <v>101</v>
      </c>
      <c r="B66" s="65">
        <v>8702</v>
      </c>
      <c r="C66" s="52" t="s">
        <v>782</v>
      </c>
    </row>
    <row r="67" spans="1:3" ht="12" customHeight="1">
      <c r="A67" s="9" t="s">
        <v>72</v>
      </c>
      <c r="B67" s="66">
        <v>297</v>
      </c>
      <c r="C67" s="52" t="s">
        <v>110</v>
      </c>
    </row>
    <row r="68" spans="1:3" ht="12" customHeight="1">
      <c r="A68" s="9" t="s">
        <v>73</v>
      </c>
      <c r="B68" s="66">
        <v>68</v>
      </c>
      <c r="C68" s="52" t="s">
        <v>922</v>
      </c>
    </row>
    <row r="69" spans="1:3" ht="12" customHeight="1">
      <c r="A69" s="9" t="s">
        <v>74</v>
      </c>
      <c r="B69" s="66">
        <v>251</v>
      </c>
      <c r="C69" s="52" t="s">
        <v>769</v>
      </c>
    </row>
    <row r="70" spans="1:3" ht="12" customHeight="1">
      <c r="A70" s="9" t="s">
        <v>75</v>
      </c>
      <c r="B70" s="66">
        <v>345</v>
      </c>
      <c r="C70" s="52" t="s">
        <v>755</v>
      </c>
    </row>
    <row r="71" spans="1:3" ht="12" customHeight="1">
      <c r="A71" s="9" t="s">
        <v>76</v>
      </c>
      <c r="B71" s="66">
        <v>309</v>
      </c>
      <c r="C71" s="52" t="s">
        <v>107</v>
      </c>
    </row>
    <row r="72" spans="1:3" ht="12" customHeight="1">
      <c r="A72" s="9" t="s">
        <v>77</v>
      </c>
      <c r="B72" s="66">
        <v>433</v>
      </c>
      <c r="C72" s="52" t="s">
        <v>836</v>
      </c>
    </row>
    <row r="73" spans="1:3" ht="12" customHeight="1">
      <c r="A73" s="9" t="s">
        <v>78</v>
      </c>
      <c r="B73" s="66">
        <v>76</v>
      </c>
      <c r="C73" s="52" t="s">
        <v>777</v>
      </c>
    </row>
    <row r="74" spans="1:3" ht="12" customHeight="1">
      <c r="A74" s="9" t="s">
        <v>80</v>
      </c>
      <c r="B74" s="66">
        <v>171</v>
      </c>
      <c r="C74" s="52" t="s">
        <v>754</v>
      </c>
    </row>
    <row r="75" spans="1:3" ht="12" customHeight="1">
      <c r="A75" s="9" t="s">
        <v>81</v>
      </c>
      <c r="B75" s="66">
        <v>878</v>
      </c>
      <c r="C75" s="52" t="s">
        <v>923</v>
      </c>
    </row>
    <row r="76" spans="1:3" ht="12" customHeight="1">
      <c r="A76" s="9" t="s">
        <v>82</v>
      </c>
      <c r="B76" s="66">
        <v>989</v>
      </c>
      <c r="C76" s="52" t="s">
        <v>93</v>
      </c>
    </row>
    <row r="77" spans="1:3" ht="12" customHeight="1">
      <c r="A77" s="9" t="s">
        <v>83</v>
      </c>
      <c r="B77" s="65">
        <v>1010</v>
      </c>
      <c r="C77" s="52" t="s">
        <v>924</v>
      </c>
    </row>
    <row r="78" spans="1:3" ht="12" customHeight="1">
      <c r="A78" s="9" t="s">
        <v>84</v>
      </c>
      <c r="B78" s="65">
        <v>3875</v>
      </c>
      <c r="C78" s="52" t="s">
        <v>821</v>
      </c>
    </row>
    <row r="79" spans="1:3" ht="12" customHeight="1">
      <c r="A79" s="9" t="s">
        <v>103</v>
      </c>
      <c r="B79" s="65">
        <v>8518</v>
      </c>
      <c r="C79" s="52" t="s">
        <v>738</v>
      </c>
    </row>
    <row r="80" spans="1:3" ht="12" customHeight="1">
      <c r="A80" s="9" t="s">
        <v>72</v>
      </c>
      <c r="B80" s="66">
        <v>342</v>
      </c>
      <c r="C80" s="52" t="s">
        <v>900</v>
      </c>
    </row>
    <row r="81" spans="1:3" ht="12" customHeight="1">
      <c r="A81" s="9" t="s">
        <v>73</v>
      </c>
      <c r="B81" s="66">
        <v>190</v>
      </c>
      <c r="C81" s="52" t="s">
        <v>753</v>
      </c>
    </row>
    <row r="82" spans="1:3" ht="12" customHeight="1">
      <c r="A82" s="9" t="s">
        <v>74</v>
      </c>
      <c r="B82" s="66">
        <v>175</v>
      </c>
      <c r="C82" s="52" t="s">
        <v>753</v>
      </c>
    </row>
    <row r="83" spans="1:3" ht="12" customHeight="1">
      <c r="A83" s="9" t="s">
        <v>75</v>
      </c>
      <c r="B83" s="66">
        <v>492</v>
      </c>
      <c r="C83" s="52" t="s">
        <v>116</v>
      </c>
    </row>
    <row r="84" spans="1:3" ht="12" customHeight="1">
      <c r="A84" s="9" t="s">
        <v>76</v>
      </c>
      <c r="B84" s="66">
        <v>477</v>
      </c>
      <c r="C84" s="52" t="s">
        <v>726</v>
      </c>
    </row>
    <row r="85" spans="1:3" ht="12" customHeight="1">
      <c r="A85" s="9" t="s">
        <v>77</v>
      </c>
      <c r="B85" s="66">
        <v>400</v>
      </c>
      <c r="C85" s="52" t="s">
        <v>825</v>
      </c>
    </row>
    <row r="86" spans="1:3" ht="12" customHeight="1">
      <c r="A86" s="9" t="s">
        <v>78</v>
      </c>
      <c r="B86" s="66">
        <v>117</v>
      </c>
      <c r="C86" s="52" t="s">
        <v>736</v>
      </c>
    </row>
    <row r="87" spans="1:3" ht="12" customHeight="1">
      <c r="A87" s="9" t="s">
        <v>80</v>
      </c>
      <c r="B87" s="66">
        <v>249</v>
      </c>
      <c r="C87" s="52" t="s">
        <v>749</v>
      </c>
    </row>
    <row r="88" spans="1:3" ht="12" customHeight="1">
      <c r="A88" s="9" t="s">
        <v>81</v>
      </c>
      <c r="B88" s="66">
        <v>711</v>
      </c>
      <c r="C88" s="52" t="s">
        <v>785</v>
      </c>
    </row>
    <row r="89" spans="1:3" ht="12" customHeight="1">
      <c r="A89" s="9" t="s">
        <v>82</v>
      </c>
      <c r="B89" s="65">
        <v>1103</v>
      </c>
      <c r="C89" s="52" t="s">
        <v>791</v>
      </c>
    </row>
    <row r="90" spans="1:3" ht="12" customHeight="1">
      <c r="A90" s="9" t="s">
        <v>83</v>
      </c>
      <c r="B90" s="66">
        <v>770</v>
      </c>
      <c r="C90" s="52" t="s">
        <v>885</v>
      </c>
    </row>
    <row r="91" spans="1:3" ht="12" customHeight="1">
      <c r="A91" s="9" t="s">
        <v>84</v>
      </c>
      <c r="B91" s="65">
        <v>3492</v>
      </c>
      <c r="C91" s="52" t="s">
        <v>772</v>
      </c>
    </row>
    <row r="92" spans="1:3" ht="12" customHeight="1">
      <c r="A92" s="9" t="s">
        <v>105</v>
      </c>
      <c r="B92" s="65">
        <v>7371</v>
      </c>
      <c r="C92" s="52" t="s">
        <v>925</v>
      </c>
    </row>
    <row r="93" spans="1:3" ht="12" customHeight="1">
      <c r="A93" s="9" t="s">
        <v>72</v>
      </c>
      <c r="B93" s="66">
        <v>282</v>
      </c>
      <c r="C93" s="52" t="s">
        <v>747</v>
      </c>
    </row>
    <row r="94" spans="1:3" ht="12" customHeight="1">
      <c r="A94" s="9" t="s">
        <v>73</v>
      </c>
      <c r="B94" s="66">
        <v>150</v>
      </c>
      <c r="C94" s="52" t="s">
        <v>769</v>
      </c>
    </row>
    <row r="95" spans="1:3" ht="12" customHeight="1">
      <c r="A95" s="9" t="s">
        <v>74</v>
      </c>
      <c r="B95" s="66">
        <v>166</v>
      </c>
      <c r="C95" s="52" t="s">
        <v>926</v>
      </c>
    </row>
    <row r="96" spans="1:3" ht="12" customHeight="1">
      <c r="A96" s="9" t="s">
        <v>75</v>
      </c>
      <c r="B96" s="66">
        <v>181</v>
      </c>
      <c r="C96" s="52" t="s">
        <v>750</v>
      </c>
    </row>
    <row r="97" spans="1:3" ht="12" customHeight="1">
      <c r="A97" s="9" t="s">
        <v>76</v>
      </c>
      <c r="B97" s="66">
        <v>211</v>
      </c>
      <c r="C97" s="52" t="s">
        <v>902</v>
      </c>
    </row>
    <row r="98" spans="1:3" ht="12" customHeight="1">
      <c r="A98" s="9" t="s">
        <v>77</v>
      </c>
      <c r="B98" s="66">
        <v>248</v>
      </c>
      <c r="C98" s="52" t="s">
        <v>862</v>
      </c>
    </row>
    <row r="99" spans="1:3" ht="12" customHeight="1">
      <c r="A99" s="9" t="s">
        <v>78</v>
      </c>
      <c r="B99" s="66">
        <v>65</v>
      </c>
      <c r="C99" s="52" t="s">
        <v>775</v>
      </c>
    </row>
    <row r="100" spans="1:3" ht="12" customHeight="1">
      <c r="A100" s="9" t="s">
        <v>80</v>
      </c>
      <c r="B100" s="66">
        <v>176</v>
      </c>
      <c r="C100" s="52" t="s">
        <v>769</v>
      </c>
    </row>
    <row r="101" spans="1:3" ht="12" customHeight="1">
      <c r="A101" s="9" t="s">
        <v>81</v>
      </c>
      <c r="B101" s="66">
        <v>733</v>
      </c>
      <c r="C101" s="52" t="s">
        <v>789</v>
      </c>
    </row>
    <row r="102" spans="1:3" ht="12" customHeight="1">
      <c r="A102" s="9" t="s">
        <v>82</v>
      </c>
      <c r="B102" s="66">
        <v>836</v>
      </c>
      <c r="C102" s="52" t="s">
        <v>60</v>
      </c>
    </row>
    <row r="103" spans="1:3" ht="12" customHeight="1">
      <c r="A103" s="9" t="s">
        <v>83</v>
      </c>
      <c r="B103" s="66">
        <v>694</v>
      </c>
      <c r="C103" s="52" t="s">
        <v>917</v>
      </c>
    </row>
    <row r="104" spans="1:3" ht="12" customHeight="1">
      <c r="A104" s="9" t="s">
        <v>84</v>
      </c>
      <c r="B104" s="65">
        <v>3629</v>
      </c>
      <c r="C104" s="52" t="s">
        <v>791</v>
      </c>
    </row>
    <row r="105" spans="1:3" ht="12" customHeight="1">
      <c r="A105" s="9" t="s">
        <v>109</v>
      </c>
      <c r="B105" s="65">
        <v>6696</v>
      </c>
      <c r="C105" s="52" t="s">
        <v>927</v>
      </c>
    </row>
    <row r="106" spans="1:3" ht="12" customHeight="1">
      <c r="A106" s="9" t="s">
        <v>72</v>
      </c>
      <c r="B106" s="66">
        <v>161</v>
      </c>
      <c r="C106" s="52" t="s">
        <v>736</v>
      </c>
    </row>
    <row r="107" spans="1:3" ht="12" customHeight="1">
      <c r="A107" s="9" t="s">
        <v>73</v>
      </c>
      <c r="B107" s="66">
        <v>64</v>
      </c>
      <c r="C107" s="52" t="s">
        <v>814</v>
      </c>
    </row>
    <row r="108" spans="1:3" ht="12" customHeight="1">
      <c r="A108" s="9" t="s">
        <v>74</v>
      </c>
      <c r="B108" s="66">
        <v>126</v>
      </c>
      <c r="C108" s="52" t="s">
        <v>79</v>
      </c>
    </row>
    <row r="109" spans="1:3" ht="12" customHeight="1">
      <c r="A109" s="9" t="s">
        <v>75</v>
      </c>
      <c r="B109" s="66">
        <v>172</v>
      </c>
      <c r="C109" s="52" t="s">
        <v>826</v>
      </c>
    </row>
    <row r="110" spans="1:3" ht="12" customHeight="1">
      <c r="A110" s="9" t="s">
        <v>76</v>
      </c>
      <c r="B110" s="66">
        <v>154</v>
      </c>
      <c r="C110" s="52" t="s">
        <v>824</v>
      </c>
    </row>
    <row r="111" spans="1:3" ht="12" customHeight="1">
      <c r="A111" s="9" t="s">
        <v>77</v>
      </c>
      <c r="B111" s="66">
        <v>195</v>
      </c>
      <c r="C111" s="52" t="s">
        <v>862</v>
      </c>
    </row>
    <row r="112" spans="1:3" ht="12" customHeight="1">
      <c r="A112" s="9" t="s">
        <v>78</v>
      </c>
      <c r="B112" s="66">
        <v>47</v>
      </c>
      <c r="C112" s="52" t="s">
        <v>928</v>
      </c>
    </row>
    <row r="113" spans="1:3" ht="12" customHeight="1">
      <c r="A113" s="9" t="s">
        <v>80</v>
      </c>
      <c r="B113" s="66">
        <v>99</v>
      </c>
      <c r="C113" s="52" t="s">
        <v>929</v>
      </c>
    </row>
    <row r="114" spans="1:3" ht="12" customHeight="1">
      <c r="A114" s="9" t="s">
        <v>81</v>
      </c>
      <c r="B114" s="66">
        <v>572</v>
      </c>
      <c r="C114" s="52" t="s">
        <v>748</v>
      </c>
    </row>
    <row r="115" spans="1:3" ht="12" customHeight="1">
      <c r="A115" s="9" t="s">
        <v>82</v>
      </c>
      <c r="B115" s="66">
        <v>581</v>
      </c>
      <c r="C115" s="52" t="s">
        <v>909</v>
      </c>
    </row>
    <row r="116" spans="1:3" ht="12" customHeight="1">
      <c r="A116" s="9" t="s">
        <v>83</v>
      </c>
      <c r="B116" s="66">
        <v>624</v>
      </c>
      <c r="C116" s="52" t="s">
        <v>920</v>
      </c>
    </row>
    <row r="117" spans="1:3" ht="12" customHeight="1">
      <c r="A117" s="9" t="s">
        <v>84</v>
      </c>
      <c r="B117" s="65">
        <v>3901</v>
      </c>
      <c r="C117" s="52" t="s">
        <v>68</v>
      </c>
    </row>
    <row r="118" spans="1:3" ht="12" customHeight="1">
      <c r="A118" s="9" t="s">
        <v>113</v>
      </c>
      <c r="B118" s="65">
        <v>4682</v>
      </c>
      <c r="C118" s="52" t="s">
        <v>930</v>
      </c>
    </row>
    <row r="119" spans="1:3" ht="12" customHeight="1">
      <c r="A119" s="9" t="s">
        <v>72</v>
      </c>
      <c r="B119" s="66">
        <v>49</v>
      </c>
      <c r="C119" s="52" t="s">
        <v>776</v>
      </c>
    </row>
    <row r="120" spans="1:3" ht="12" customHeight="1">
      <c r="A120" s="9" t="s">
        <v>73</v>
      </c>
      <c r="B120" s="66">
        <v>53</v>
      </c>
      <c r="C120" s="52" t="s">
        <v>931</v>
      </c>
    </row>
    <row r="121" spans="1:3" ht="12" customHeight="1">
      <c r="A121" s="9" t="s">
        <v>74</v>
      </c>
      <c r="B121" s="66">
        <v>133</v>
      </c>
      <c r="C121" s="52" t="s">
        <v>932</v>
      </c>
    </row>
    <row r="122" spans="1:3" ht="12" customHeight="1">
      <c r="A122" s="9" t="s">
        <v>75</v>
      </c>
      <c r="B122" s="66">
        <v>211</v>
      </c>
      <c r="C122" s="52" t="s">
        <v>846</v>
      </c>
    </row>
    <row r="123" spans="1:3" ht="12" customHeight="1">
      <c r="A123" s="9" t="s">
        <v>76</v>
      </c>
      <c r="B123" s="66">
        <v>221</v>
      </c>
      <c r="C123" s="52" t="s">
        <v>769</v>
      </c>
    </row>
    <row r="124" spans="1:3" ht="12" customHeight="1">
      <c r="A124" s="9" t="s">
        <v>77</v>
      </c>
      <c r="B124" s="66">
        <v>165</v>
      </c>
      <c r="C124" s="52" t="s">
        <v>759</v>
      </c>
    </row>
    <row r="125" spans="1:3" ht="12" customHeight="1">
      <c r="A125" s="9" t="s">
        <v>78</v>
      </c>
      <c r="B125" s="66">
        <v>0</v>
      </c>
      <c r="C125" s="52" t="s">
        <v>475</v>
      </c>
    </row>
    <row r="126" spans="1:3" ht="12" customHeight="1">
      <c r="A126" s="9" t="s">
        <v>80</v>
      </c>
      <c r="B126" s="66">
        <v>58</v>
      </c>
      <c r="C126" s="52" t="s">
        <v>814</v>
      </c>
    </row>
    <row r="127" spans="1:3" ht="12" customHeight="1">
      <c r="A127" s="9" t="s">
        <v>81</v>
      </c>
      <c r="B127" s="66">
        <v>490</v>
      </c>
      <c r="C127" s="52" t="s">
        <v>933</v>
      </c>
    </row>
    <row r="128" spans="1:3" ht="12" customHeight="1">
      <c r="A128" s="9" t="s">
        <v>82</v>
      </c>
      <c r="B128" s="66">
        <v>377</v>
      </c>
      <c r="C128" s="52" t="s">
        <v>120</v>
      </c>
    </row>
    <row r="129" spans="1:3" ht="12" customHeight="1">
      <c r="A129" s="9" t="s">
        <v>83</v>
      </c>
      <c r="B129" s="66">
        <v>359</v>
      </c>
      <c r="C129" s="52" t="s">
        <v>934</v>
      </c>
    </row>
    <row r="130" spans="1:3" ht="12" customHeight="1">
      <c r="A130" s="9" t="s">
        <v>84</v>
      </c>
      <c r="B130" s="65">
        <v>2566</v>
      </c>
      <c r="C130" s="52" t="s">
        <v>910</v>
      </c>
    </row>
    <row r="131" spans="1:3" ht="12" customHeight="1">
      <c r="A131" s="9" t="s">
        <v>119</v>
      </c>
      <c r="B131" s="65">
        <v>3998</v>
      </c>
      <c r="C131" s="52" t="s">
        <v>935</v>
      </c>
    </row>
    <row r="132" spans="1:3" ht="12" customHeight="1">
      <c r="A132" s="9" t="s">
        <v>72</v>
      </c>
      <c r="B132" s="66">
        <v>59</v>
      </c>
      <c r="C132" s="52" t="s">
        <v>814</v>
      </c>
    </row>
    <row r="133" spans="1:3" ht="12" customHeight="1">
      <c r="A133" s="9" t="s">
        <v>73</v>
      </c>
      <c r="B133" s="66">
        <v>89</v>
      </c>
      <c r="C133" s="52" t="s">
        <v>727</v>
      </c>
    </row>
    <row r="134" spans="1:3" ht="12" customHeight="1">
      <c r="A134" s="9" t="s">
        <v>74</v>
      </c>
      <c r="B134" s="66">
        <v>205</v>
      </c>
      <c r="C134" s="52" t="s">
        <v>483</v>
      </c>
    </row>
    <row r="135" spans="1:3" ht="12" customHeight="1">
      <c r="A135" s="9" t="s">
        <v>75</v>
      </c>
      <c r="B135" s="66">
        <v>234</v>
      </c>
      <c r="C135" s="52" t="s">
        <v>768</v>
      </c>
    </row>
    <row r="136" spans="1:3" ht="12" customHeight="1">
      <c r="A136" s="9" t="s">
        <v>76</v>
      </c>
      <c r="B136" s="66">
        <v>172</v>
      </c>
      <c r="C136" s="52" t="s">
        <v>773</v>
      </c>
    </row>
    <row r="137" spans="1:3" ht="12" customHeight="1">
      <c r="A137" s="9" t="s">
        <v>77</v>
      </c>
      <c r="B137" s="66">
        <v>205</v>
      </c>
      <c r="C137" s="52" t="s">
        <v>765</v>
      </c>
    </row>
    <row r="138" spans="1:3" ht="12" customHeight="1">
      <c r="A138" s="9" t="s">
        <v>78</v>
      </c>
      <c r="B138" s="66">
        <v>173</v>
      </c>
      <c r="C138" s="52" t="s">
        <v>936</v>
      </c>
    </row>
    <row r="139" spans="1:3" ht="12" customHeight="1">
      <c r="A139" s="9" t="s">
        <v>80</v>
      </c>
      <c r="B139" s="66">
        <v>177</v>
      </c>
      <c r="C139" s="52" t="s">
        <v>824</v>
      </c>
    </row>
    <row r="140" spans="1:3" ht="12" customHeight="1">
      <c r="A140" s="9" t="s">
        <v>81</v>
      </c>
      <c r="B140" s="66">
        <v>418</v>
      </c>
      <c r="C140" s="52" t="s">
        <v>933</v>
      </c>
    </row>
    <row r="141" spans="1:3" ht="12" customHeight="1">
      <c r="A141" s="9" t="s">
        <v>82</v>
      </c>
      <c r="B141" s="66">
        <v>473</v>
      </c>
      <c r="C141" s="52" t="s">
        <v>758</v>
      </c>
    </row>
    <row r="142" spans="1:3" ht="12" customHeight="1">
      <c r="A142" s="9" t="s">
        <v>83</v>
      </c>
      <c r="B142" s="66">
        <v>336</v>
      </c>
      <c r="C142" s="52" t="s">
        <v>725</v>
      </c>
    </row>
    <row r="143" spans="1:3" ht="12" customHeight="1">
      <c r="A143" s="9" t="s">
        <v>84</v>
      </c>
      <c r="B143" s="65">
        <v>1457</v>
      </c>
      <c r="C143" s="52" t="s">
        <v>767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5"/>
  <sheetViews>
    <sheetView workbookViewId="0">
      <selection activeCell="B8" sqref="B8"/>
    </sheetView>
  </sheetViews>
  <sheetFormatPr defaultRowHeight="12.75"/>
  <cols>
    <col min="1" max="1" width="33.28515625" style="2" customWidth="1"/>
    <col min="2" max="2" width="19.85546875" style="2" customWidth="1"/>
    <col min="3" max="5" width="11.42578125" style="2" customWidth="1"/>
    <col min="6" max="6" width="9.140625" style="2"/>
    <col min="7" max="7" width="29" style="2" bestFit="1" customWidth="1"/>
    <col min="8" max="8" width="20.28515625" style="2" bestFit="1" customWidth="1"/>
    <col min="9" max="251" width="9.140625" style="2"/>
    <col min="252" max="252" width="6.7109375" style="2" customWidth="1"/>
    <col min="253" max="253" width="26.85546875" style="2" customWidth="1"/>
    <col min="254" max="254" width="0.7109375" style="2" customWidth="1"/>
    <col min="255" max="255" width="1" style="2" customWidth="1"/>
    <col min="256" max="256" width="6.7109375" style="2" customWidth="1"/>
    <col min="257" max="257" width="3.7109375" style="2" customWidth="1"/>
    <col min="258" max="260" width="11.42578125" style="2" customWidth="1"/>
    <col min="261" max="261" width="20.85546875" style="2" customWidth="1"/>
    <col min="262" max="507" width="9.140625" style="2"/>
    <col min="508" max="508" width="6.7109375" style="2" customWidth="1"/>
    <col min="509" max="509" width="26.85546875" style="2" customWidth="1"/>
    <col min="510" max="510" width="0.7109375" style="2" customWidth="1"/>
    <col min="511" max="511" width="1" style="2" customWidth="1"/>
    <col min="512" max="512" width="6.7109375" style="2" customWidth="1"/>
    <col min="513" max="513" width="3.7109375" style="2" customWidth="1"/>
    <col min="514" max="516" width="11.42578125" style="2" customWidth="1"/>
    <col min="517" max="517" width="20.85546875" style="2" customWidth="1"/>
    <col min="518" max="763" width="9.140625" style="2"/>
    <col min="764" max="764" width="6.7109375" style="2" customWidth="1"/>
    <col min="765" max="765" width="26.85546875" style="2" customWidth="1"/>
    <col min="766" max="766" width="0.7109375" style="2" customWidth="1"/>
    <col min="767" max="767" width="1" style="2" customWidth="1"/>
    <col min="768" max="768" width="6.7109375" style="2" customWidth="1"/>
    <col min="769" max="769" width="3.7109375" style="2" customWidth="1"/>
    <col min="770" max="772" width="11.42578125" style="2" customWidth="1"/>
    <col min="773" max="773" width="20.85546875" style="2" customWidth="1"/>
    <col min="774" max="1019" width="9.140625" style="2"/>
    <col min="1020" max="1020" width="6.7109375" style="2" customWidth="1"/>
    <col min="1021" max="1021" width="26.85546875" style="2" customWidth="1"/>
    <col min="1022" max="1022" width="0.7109375" style="2" customWidth="1"/>
    <col min="1023" max="1023" width="1" style="2" customWidth="1"/>
    <col min="1024" max="1024" width="6.7109375" style="2" customWidth="1"/>
    <col min="1025" max="1025" width="3.7109375" style="2" customWidth="1"/>
    <col min="1026" max="1028" width="11.42578125" style="2" customWidth="1"/>
    <col min="1029" max="1029" width="20.85546875" style="2" customWidth="1"/>
    <col min="1030" max="1275" width="9.140625" style="2"/>
    <col min="1276" max="1276" width="6.7109375" style="2" customWidth="1"/>
    <col min="1277" max="1277" width="26.85546875" style="2" customWidth="1"/>
    <col min="1278" max="1278" width="0.7109375" style="2" customWidth="1"/>
    <col min="1279" max="1279" width="1" style="2" customWidth="1"/>
    <col min="1280" max="1280" width="6.7109375" style="2" customWidth="1"/>
    <col min="1281" max="1281" width="3.7109375" style="2" customWidth="1"/>
    <col min="1282" max="1284" width="11.42578125" style="2" customWidth="1"/>
    <col min="1285" max="1285" width="20.85546875" style="2" customWidth="1"/>
    <col min="1286" max="1531" width="9.140625" style="2"/>
    <col min="1532" max="1532" width="6.7109375" style="2" customWidth="1"/>
    <col min="1533" max="1533" width="26.85546875" style="2" customWidth="1"/>
    <col min="1534" max="1534" width="0.7109375" style="2" customWidth="1"/>
    <col min="1535" max="1535" width="1" style="2" customWidth="1"/>
    <col min="1536" max="1536" width="6.7109375" style="2" customWidth="1"/>
    <col min="1537" max="1537" width="3.7109375" style="2" customWidth="1"/>
    <col min="1538" max="1540" width="11.42578125" style="2" customWidth="1"/>
    <col min="1541" max="1541" width="20.85546875" style="2" customWidth="1"/>
    <col min="1542" max="1787" width="9.140625" style="2"/>
    <col min="1788" max="1788" width="6.7109375" style="2" customWidth="1"/>
    <col min="1789" max="1789" width="26.85546875" style="2" customWidth="1"/>
    <col min="1790" max="1790" width="0.7109375" style="2" customWidth="1"/>
    <col min="1791" max="1791" width="1" style="2" customWidth="1"/>
    <col min="1792" max="1792" width="6.7109375" style="2" customWidth="1"/>
    <col min="1793" max="1793" width="3.7109375" style="2" customWidth="1"/>
    <col min="1794" max="1796" width="11.42578125" style="2" customWidth="1"/>
    <col min="1797" max="1797" width="20.85546875" style="2" customWidth="1"/>
    <col min="1798" max="2043" width="9.140625" style="2"/>
    <col min="2044" max="2044" width="6.7109375" style="2" customWidth="1"/>
    <col min="2045" max="2045" width="26.85546875" style="2" customWidth="1"/>
    <col min="2046" max="2046" width="0.7109375" style="2" customWidth="1"/>
    <col min="2047" max="2047" width="1" style="2" customWidth="1"/>
    <col min="2048" max="2048" width="6.7109375" style="2" customWidth="1"/>
    <col min="2049" max="2049" width="3.7109375" style="2" customWidth="1"/>
    <col min="2050" max="2052" width="11.42578125" style="2" customWidth="1"/>
    <col min="2053" max="2053" width="20.85546875" style="2" customWidth="1"/>
    <col min="2054" max="2299" width="9.140625" style="2"/>
    <col min="2300" max="2300" width="6.7109375" style="2" customWidth="1"/>
    <col min="2301" max="2301" width="26.85546875" style="2" customWidth="1"/>
    <col min="2302" max="2302" width="0.7109375" style="2" customWidth="1"/>
    <col min="2303" max="2303" width="1" style="2" customWidth="1"/>
    <col min="2304" max="2304" width="6.7109375" style="2" customWidth="1"/>
    <col min="2305" max="2305" width="3.7109375" style="2" customWidth="1"/>
    <col min="2306" max="2308" width="11.42578125" style="2" customWidth="1"/>
    <col min="2309" max="2309" width="20.85546875" style="2" customWidth="1"/>
    <col min="2310" max="2555" width="9.140625" style="2"/>
    <col min="2556" max="2556" width="6.7109375" style="2" customWidth="1"/>
    <col min="2557" max="2557" width="26.85546875" style="2" customWidth="1"/>
    <col min="2558" max="2558" width="0.7109375" style="2" customWidth="1"/>
    <col min="2559" max="2559" width="1" style="2" customWidth="1"/>
    <col min="2560" max="2560" width="6.7109375" style="2" customWidth="1"/>
    <col min="2561" max="2561" width="3.7109375" style="2" customWidth="1"/>
    <col min="2562" max="2564" width="11.42578125" style="2" customWidth="1"/>
    <col min="2565" max="2565" width="20.85546875" style="2" customWidth="1"/>
    <col min="2566" max="2811" width="9.140625" style="2"/>
    <col min="2812" max="2812" width="6.7109375" style="2" customWidth="1"/>
    <col min="2813" max="2813" width="26.85546875" style="2" customWidth="1"/>
    <col min="2814" max="2814" width="0.7109375" style="2" customWidth="1"/>
    <col min="2815" max="2815" width="1" style="2" customWidth="1"/>
    <col min="2816" max="2816" width="6.7109375" style="2" customWidth="1"/>
    <col min="2817" max="2817" width="3.7109375" style="2" customWidth="1"/>
    <col min="2818" max="2820" width="11.42578125" style="2" customWidth="1"/>
    <col min="2821" max="2821" width="20.85546875" style="2" customWidth="1"/>
    <col min="2822" max="3067" width="9.140625" style="2"/>
    <col min="3068" max="3068" width="6.7109375" style="2" customWidth="1"/>
    <col min="3069" max="3069" width="26.85546875" style="2" customWidth="1"/>
    <col min="3070" max="3070" width="0.7109375" style="2" customWidth="1"/>
    <col min="3071" max="3071" width="1" style="2" customWidth="1"/>
    <col min="3072" max="3072" width="6.7109375" style="2" customWidth="1"/>
    <col min="3073" max="3073" width="3.7109375" style="2" customWidth="1"/>
    <col min="3074" max="3076" width="11.42578125" style="2" customWidth="1"/>
    <col min="3077" max="3077" width="20.85546875" style="2" customWidth="1"/>
    <col min="3078" max="3323" width="9.140625" style="2"/>
    <col min="3324" max="3324" width="6.7109375" style="2" customWidth="1"/>
    <col min="3325" max="3325" width="26.85546875" style="2" customWidth="1"/>
    <col min="3326" max="3326" width="0.7109375" style="2" customWidth="1"/>
    <col min="3327" max="3327" width="1" style="2" customWidth="1"/>
    <col min="3328" max="3328" width="6.7109375" style="2" customWidth="1"/>
    <col min="3329" max="3329" width="3.7109375" style="2" customWidth="1"/>
    <col min="3330" max="3332" width="11.42578125" style="2" customWidth="1"/>
    <col min="3333" max="3333" width="20.85546875" style="2" customWidth="1"/>
    <col min="3334" max="3579" width="9.140625" style="2"/>
    <col min="3580" max="3580" width="6.7109375" style="2" customWidth="1"/>
    <col min="3581" max="3581" width="26.85546875" style="2" customWidth="1"/>
    <col min="3582" max="3582" width="0.7109375" style="2" customWidth="1"/>
    <col min="3583" max="3583" width="1" style="2" customWidth="1"/>
    <col min="3584" max="3584" width="6.7109375" style="2" customWidth="1"/>
    <col min="3585" max="3585" width="3.7109375" style="2" customWidth="1"/>
    <col min="3586" max="3588" width="11.42578125" style="2" customWidth="1"/>
    <col min="3589" max="3589" width="20.85546875" style="2" customWidth="1"/>
    <col min="3590" max="3835" width="9.140625" style="2"/>
    <col min="3836" max="3836" width="6.7109375" style="2" customWidth="1"/>
    <col min="3837" max="3837" width="26.85546875" style="2" customWidth="1"/>
    <col min="3838" max="3838" width="0.7109375" style="2" customWidth="1"/>
    <col min="3839" max="3839" width="1" style="2" customWidth="1"/>
    <col min="3840" max="3840" width="6.7109375" style="2" customWidth="1"/>
    <col min="3841" max="3841" width="3.7109375" style="2" customWidth="1"/>
    <col min="3842" max="3844" width="11.42578125" style="2" customWidth="1"/>
    <col min="3845" max="3845" width="20.85546875" style="2" customWidth="1"/>
    <col min="3846" max="4091" width="9.140625" style="2"/>
    <col min="4092" max="4092" width="6.7109375" style="2" customWidth="1"/>
    <col min="4093" max="4093" width="26.85546875" style="2" customWidth="1"/>
    <col min="4094" max="4094" width="0.7109375" style="2" customWidth="1"/>
    <col min="4095" max="4095" width="1" style="2" customWidth="1"/>
    <col min="4096" max="4096" width="6.7109375" style="2" customWidth="1"/>
    <col min="4097" max="4097" width="3.7109375" style="2" customWidth="1"/>
    <col min="4098" max="4100" width="11.42578125" style="2" customWidth="1"/>
    <col min="4101" max="4101" width="20.85546875" style="2" customWidth="1"/>
    <col min="4102" max="4347" width="9.140625" style="2"/>
    <col min="4348" max="4348" width="6.7109375" style="2" customWidth="1"/>
    <col min="4349" max="4349" width="26.85546875" style="2" customWidth="1"/>
    <col min="4350" max="4350" width="0.7109375" style="2" customWidth="1"/>
    <col min="4351" max="4351" width="1" style="2" customWidth="1"/>
    <col min="4352" max="4352" width="6.7109375" style="2" customWidth="1"/>
    <col min="4353" max="4353" width="3.7109375" style="2" customWidth="1"/>
    <col min="4354" max="4356" width="11.42578125" style="2" customWidth="1"/>
    <col min="4357" max="4357" width="20.85546875" style="2" customWidth="1"/>
    <col min="4358" max="4603" width="9.140625" style="2"/>
    <col min="4604" max="4604" width="6.7109375" style="2" customWidth="1"/>
    <col min="4605" max="4605" width="26.85546875" style="2" customWidth="1"/>
    <col min="4606" max="4606" width="0.7109375" style="2" customWidth="1"/>
    <col min="4607" max="4607" width="1" style="2" customWidth="1"/>
    <col min="4608" max="4608" width="6.7109375" style="2" customWidth="1"/>
    <col min="4609" max="4609" width="3.7109375" style="2" customWidth="1"/>
    <col min="4610" max="4612" width="11.42578125" style="2" customWidth="1"/>
    <col min="4613" max="4613" width="20.85546875" style="2" customWidth="1"/>
    <col min="4614" max="4859" width="9.140625" style="2"/>
    <col min="4860" max="4860" width="6.7109375" style="2" customWidth="1"/>
    <col min="4861" max="4861" width="26.85546875" style="2" customWidth="1"/>
    <col min="4862" max="4862" width="0.7109375" style="2" customWidth="1"/>
    <col min="4863" max="4863" width="1" style="2" customWidth="1"/>
    <col min="4864" max="4864" width="6.7109375" style="2" customWidth="1"/>
    <col min="4865" max="4865" width="3.7109375" style="2" customWidth="1"/>
    <col min="4866" max="4868" width="11.42578125" style="2" customWidth="1"/>
    <col min="4869" max="4869" width="20.85546875" style="2" customWidth="1"/>
    <col min="4870" max="5115" width="9.140625" style="2"/>
    <col min="5116" max="5116" width="6.7109375" style="2" customWidth="1"/>
    <col min="5117" max="5117" width="26.85546875" style="2" customWidth="1"/>
    <col min="5118" max="5118" width="0.7109375" style="2" customWidth="1"/>
    <col min="5119" max="5119" width="1" style="2" customWidth="1"/>
    <col min="5120" max="5120" width="6.7109375" style="2" customWidth="1"/>
    <col min="5121" max="5121" width="3.7109375" style="2" customWidth="1"/>
    <col min="5122" max="5124" width="11.42578125" style="2" customWidth="1"/>
    <col min="5125" max="5125" width="20.85546875" style="2" customWidth="1"/>
    <col min="5126" max="5371" width="9.140625" style="2"/>
    <col min="5372" max="5372" width="6.7109375" style="2" customWidth="1"/>
    <col min="5373" max="5373" width="26.85546875" style="2" customWidth="1"/>
    <col min="5374" max="5374" width="0.7109375" style="2" customWidth="1"/>
    <col min="5375" max="5375" width="1" style="2" customWidth="1"/>
    <col min="5376" max="5376" width="6.7109375" style="2" customWidth="1"/>
    <col min="5377" max="5377" width="3.7109375" style="2" customWidth="1"/>
    <col min="5378" max="5380" width="11.42578125" style="2" customWidth="1"/>
    <col min="5381" max="5381" width="20.85546875" style="2" customWidth="1"/>
    <col min="5382" max="5627" width="9.140625" style="2"/>
    <col min="5628" max="5628" width="6.7109375" style="2" customWidth="1"/>
    <col min="5629" max="5629" width="26.85546875" style="2" customWidth="1"/>
    <col min="5630" max="5630" width="0.7109375" style="2" customWidth="1"/>
    <col min="5631" max="5631" width="1" style="2" customWidth="1"/>
    <col min="5632" max="5632" width="6.7109375" style="2" customWidth="1"/>
    <col min="5633" max="5633" width="3.7109375" style="2" customWidth="1"/>
    <col min="5634" max="5636" width="11.42578125" style="2" customWidth="1"/>
    <col min="5637" max="5637" width="20.85546875" style="2" customWidth="1"/>
    <col min="5638" max="5883" width="9.140625" style="2"/>
    <col min="5884" max="5884" width="6.7109375" style="2" customWidth="1"/>
    <col min="5885" max="5885" width="26.85546875" style="2" customWidth="1"/>
    <col min="5886" max="5886" width="0.7109375" style="2" customWidth="1"/>
    <col min="5887" max="5887" width="1" style="2" customWidth="1"/>
    <col min="5888" max="5888" width="6.7109375" style="2" customWidth="1"/>
    <col min="5889" max="5889" width="3.7109375" style="2" customWidth="1"/>
    <col min="5890" max="5892" width="11.42578125" style="2" customWidth="1"/>
    <col min="5893" max="5893" width="20.85546875" style="2" customWidth="1"/>
    <col min="5894" max="6139" width="9.140625" style="2"/>
    <col min="6140" max="6140" width="6.7109375" style="2" customWidth="1"/>
    <col min="6141" max="6141" width="26.85546875" style="2" customWidth="1"/>
    <col min="6142" max="6142" width="0.7109375" style="2" customWidth="1"/>
    <col min="6143" max="6143" width="1" style="2" customWidth="1"/>
    <col min="6144" max="6144" width="6.7109375" style="2" customWidth="1"/>
    <col min="6145" max="6145" width="3.7109375" style="2" customWidth="1"/>
    <col min="6146" max="6148" width="11.42578125" style="2" customWidth="1"/>
    <col min="6149" max="6149" width="20.85546875" style="2" customWidth="1"/>
    <col min="6150" max="6395" width="9.140625" style="2"/>
    <col min="6396" max="6396" width="6.7109375" style="2" customWidth="1"/>
    <col min="6397" max="6397" width="26.85546875" style="2" customWidth="1"/>
    <col min="6398" max="6398" width="0.7109375" style="2" customWidth="1"/>
    <col min="6399" max="6399" width="1" style="2" customWidth="1"/>
    <col min="6400" max="6400" width="6.7109375" style="2" customWidth="1"/>
    <col min="6401" max="6401" width="3.7109375" style="2" customWidth="1"/>
    <col min="6402" max="6404" width="11.42578125" style="2" customWidth="1"/>
    <col min="6405" max="6405" width="20.85546875" style="2" customWidth="1"/>
    <col min="6406" max="6651" width="9.140625" style="2"/>
    <col min="6652" max="6652" width="6.7109375" style="2" customWidth="1"/>
    <col min="6653" max="6653" width="26.85546875" style="2" customWidth="1"/>
    <col min="6654" max="6654" width="0.7109375" style="2" customWidth="1"/>
    <col min="6655" max="6655" width="1" style="2" customWidth="1"/>
    <col min="6656" max="6656" width="6.7109375" style="2" customWidth="1"/>
    <col min="6657" max="6657" width="3.7109375" style="2" customWidth="1"/>
    <col min="6658" max="6660" width="11.42578125" style="2" customWidth="1"/>
    <col min="6661" max="6661" width="20.85546875" style="2" customWidth="1"/>
    <col min="6662" max="6907" width="9.140625" style="2"/>
    <col min="6908" max="6908" width="6.7109375" style="2" customWidth="1"/>
    <col min="6909" max="6909" width="26.85546875" style="2" customWidth="1"/>
    <col min="6910" max="6910" width="0.7109375" style="2" customWidth="1"/>
    <col min="6911" max="6911" width="1" style="2" customWidth="1"/>
    <col min="6912" max="6912" width="6.7109375" style="2" customWidth="1"/>
    <col min="6913" max="6913" width="3.7109375" style="2" customWidth="1"/>
    <col min="6914" max="6916" width="11.42578125" style="2" customWidth="1"/>
    <col min="6917" max="6917" width="20.85546875" style="2" customWidth="1"/>
    <col min="6918" max="7163" width="9.140625" style="2"/>
    <col min="7164" max="7164" width="6.7109375" style="2" customWidth="1"/>
    <col min="7165" max="7165" width="26.85546875" style="2" customWidth="1"/>
    <col min="7166" max="7166" width="0.7109375" style="2" customWidth="1"/>
    <col min="7167" max="7167" width="1" style="2" customWidth="1"/>
    <col min="7168" max="7168" width="6.7109375" style="2" customWidth="1"/>
    <col min="7169" max="7169" width="3.7109375" style="2" customWidth="1"/>
    <col min="7170" max="7172" width="11.42578125" style="2" customWidth="1"/>
    <col min="7173" max="7173" width="20.85546875" style="2" customWidth="1"/>
    <col min="7174" max="7419" width="9.140625" style="2"/>
    <col min="7420" max="7420" width="6.7109375" style="2" customWidth="1"/>
    <col min="7421" max="7421" width="26.85546875" style="2" customWidth="1"/>
    <col min="7422" max="7422" width="0.7109375" style="2" customWidth="1"/>
    <col min="7423" max="7423" width="1" style="2" customWidth="1"/>
    <col min="7424" max="7424" width="6.7109375" style="2" customWidth="1"/>
    <col min="7425" max="7425" width="3.7109375" style="2" customWidth="1"/>
    <col min="7426" max="7428" width="11.42578125" style="2" customWidth="1"/>
    <col min="7429" max="7429" width="20.85546875" style="2" customWidth="1"/>
    <col min="7430" max="7675" width="9.140625" style="2"/>
    <col min="7676" max="7676" width="6.7109375" style="2" customWidth="1"/>
    <col min="7677" max="7677" width="26.85546875" style="2" customWidth="1"/>
    <col min="7678" max="7678" width="0.7109375" style="2" customWidth="1"/>
    <col min="7679" max="7679" width="1" style="2" customWidth="1"/>
    <col min="7680" max="7680" width="6.7109375" style="2" customWidth="1"/>
    <col min="7681" max="7681" width="3.7109375" style="2" customWidth="1"/>
    <col min="7682" max="7684" width="11.42578125" style="2" customWidth="1"/>
    <col min="7685" max="7685" width="20.85546875" style="2" customWidth="1"/>
    <col min="7686" max="7931" width="9.140625" style="2"/>
    <col min="7932" max="7932" width="6.7109375" style="2" customWidth="1"/>
    <col min="7933" max="7933" width="26.85546875" style="2" customWidth="1"/>
    <col min="7934" max="7934" width="0.7109375" style="2" customWidth="1"/>
    <col min="7935" max="7935" width="1" style="2" customWidth="1"/>
    <col min="7936" max="7936" width="6.7109375" style="2" customWidth="1"/>
    <col min="7937" max="7937" width="3.7109375" style="2" customWidth="1"/>
    <col min="7938" max="7940" width="11.42578125" style="2" customWidth="1"/>
    <col min="7941" max="7941" width="20.85546875" style="2" customWidth="1"/>
    <col min="7942" max="8187" width="9.140625" style="2"/>
    <col min="8188" max="8188" width="6.7109375" style="2" customWidth="1"/>
    <col min="8189" max="8189" width="26.85546875" style="2" customWidth="1"/>
    <col min="8190" max="8190" width="0.7109375" style="2" customWidth="1"/>
    <col min="8191" max="8191" width="1" style="2" customWidth="1"/>
    <col min="8192" max="8192" width="6.7109375" style="2" customWidth="1"/>
    <col min="8193" max="8193" width="3.7109375" style="2" customWidth="1"/>
    <col min="8194" max="8196" width="11.42578125" style="2" customWidth="1"/>
    <col min="8197" max="8197" width="20.85546875" style="2" customWidth="1"/>
    <col min="8198" max="8443" width="9.140625" style="2"/>
    <col min="8444" max="8444" width="6.7109375" style="2" customWidth="1"/>
    <col min="8445" max="8445" width="26.85546875" style="2" customWidth="1"/>
    <col min="8446" max="8446" width="0.7109375" style="2" customWidth="1"/>
    <col min="8447" max="8447" width="1" style="2" customWidth="1"/>
    <col min="8448" max="8448" width="6.7109375" style="2" customWidth="1"/>
    <col min="8449" max="8449" width="3.7109375" style="2" customWidth="1"/>
    <col min="8450" max="8452" width="11.42578125" style="2" customWidth="1"/>
    <col min="8453" max="8453" width="20.85546875" style="2" customWidth="1"/>
    <col min="8454" max="8699" width="9.140625" style="2"/>
    <col min="8700" max="8700" width="6.7109375" style="2" customWidth="1"/>
    <col min="8701" max="8701" width="26.85546875" style="2" customWidth="1"/>
    <col min="8702" max="8702" width="0.7109375" style="2" customWidth="1"/>
    <col min="8703" max="8703" width="1" style="2" customWidth="1"/>
    <col min="8704" max="8704" width="6.7109375" style="2" customWidth="1"/>
    <col min="8705" max="8705" width="3.7109375" style="2" customWidth="1"/>
    <col min="8706" max="8708" width="11.42578125" style="2" customWidth="1"/>
    <col min="8709" max="8709" width="20.85546875" style="2" customWidth="1"/>
    <col min="8710" max="8955" width="9.140625" style="2"/>
    <col min="8956" max="8956" width="6.7109375" style="2" customWidth="1"/>
    <col min="8957" max="8957" width="26.85546875" style="2" customWidth="1"/>
    <col min="8958" max="8958" width="0.7109375" style="2" customWidth="1"/>
    <col min="8959" max="8959" width="1" style="2" customWidth="1"/>
    <col min="8960" max="8960" width="6.7109375" style="2" customWidth="1"/>
    <col min="8961" max="8961" width="3.7109375" style="2" customWidth="1"/>
    <col min="8962" max="8964" width="11.42578125" style="2" customWidth="1"/>
    <col min="8965" max="8965" width="20.85546875" style="2" customWidth="1"/>
    <col min="8966" max="9211" width="9.140625" style="2"/>
    <col min="9212" max="9212" width="6.7109375" style="2" customWidth="1"/>
    <col min="9213" max="9213" width="26.85546875" style="2" customWidth="1"/>
    <col min="9214" max="9214" width="0.7109375" style="2" customWidth="1"/>
    <col min="9215" max="9215" width="1" style="2" customWidth="1"/>
    <col min="9216" max="9216" width="6.7109375" style="2" customWidth="1"/>
    <col min="9217" max="9217" width="3.7109375" style="2" customWidth="1"/>
    <col min="9218" max="9220" width="11.42578125" style="2" customWidth="1"/>
    <col min="9221" max="9221" width="20.85546875" style="2" customWidth="1"/>
    <col min="9222" max="9467" width="9.140625" style="2"/>
    <col min="9468" max="9468" width="6.7109375" style="2" customWidth="1"/>
    <col min="9469" max="9469" width="26.85546875" style="2" customWidth="1"/>
    <col min="9470" max="9470" width="0.7109375" style="2" customWidth="1"/>
    <col min="9471" max="9471" width="1" style="2" customWidth="1"/>
    <col min="9472" max="9472" width="6.7109375" style="2" customWidth="1"/>
    <col min="9473" max="9473" width="3.7109375" style="2" customWidth="1"/>
    <col min="9474" max="9476" width="11.42578125" style="2" customWidth="1"/>
    <col min="9477" max="9477" width="20.85546875" style="2" customWidth="1"/>
    <col min="9478" max="9723" width="9.140625" style="2"/>
    <col min="9724" max="9724" width="6.7109375" style="2" customWidth="1"/>
    <col min="9725" max="9725" width="26.85546875" style="2" customWidth="1"/>
    <col min="9726" max="9726" width="0.7109375" style="2" customWidth="1"/>
    <col min="9727" max="9727" width="1" style="2" customWidth="1"/>
    <col min="9728" max="9728" width="6.7109375" style="2" customWidth="1"/>
    <col min="9729" max="9729" width="3.7109375" style="2" customWidth="1"/>
    <col min="9730" max="9732" width="11.42578125" style="2" customWidth="1"/>
    <col min="9733" max="9733" width="20.85546875" style="2" customWidth="1"/>
    <col min="9734" max="9979" width="9.140625" style="2"/>
    <col min="9980" max="9980" width="6.7109375" style="2" customWidth="1"/>
    <col min="9981" max="9981" width="26.85546875" style="2" customWidth="1"/>
    <col min="9982" max="9982" width="0.7109375" style="2" customWidth="1"/>
    <col min="9983" max="9983" width="1" style="2" customWidth="1"/>
    <col min="9984" max="9984" width="6.7109375" style="2" customWidth="1"/>
    <col min="9985" max="9985" width="3.7109375" style="2" customWidth="1"/>
    <col min="9986" max="9988" width="11.42578125" style="2" customWidth="1"/>
    <col min="9989" max="9989" width="20.85546875" style="2" customWidth="1"/>
    <col min="9990" max="10235" width="9.140625" style="2"/>
    <col min="10236" max="10236" width="6.7109375" style="2" customWidth="1"/>
    <col min="10237" max="10237" width="26.85546875" style="2" customWidth="1"/>
    <col min="10238" max="10238" width="0.7109375" style="2" customWidth="1"/>
    <col min="10239" max="10239" width="1" style="2" customWidth="1"/>
    <col min="10240" max="10240" width="6.7109375" style="2" customWidth="1"/>
    <col min="10241" max="10241" width="3.7109375" style="2" customWidth="1"/>
    <col min="10242" max="10244" width="11.42578125" style="2" customWidth="1"/>
    <col min="10245" max="10245" width="20.85546875" style="2" customWidth="1"/>
    <col min="10246" max="10491" width="9.140625" style="2"/>
    <col min="10492" max="10492" width="6.7109375" style="2" customWidth="1"/>
    <col min="10493" max="10493" width="26.85546875" style="2" customWidth="1"/>
    <col min="10494" max="10494" width="0.7109375" style="2" customWidth="1"/>
    <col min="10495" max="10495" width="1" style="2" customWidth="1"/>
    <col min="10496" max="10496" width="6.7109375" style="2" customWidth="1"/>
    <col min="10497" max="10497" width="3.7109375" style="2" customWidth="1"/>
    <col min="10498" max="10500" width="11.42578125" style="2" customWidth="1"/>
    <col min="10501" max="10501" width="20.85546875" style="2" customWidth="1"/>
    <col min="10502" max="10747" width="9.140625" style="2"/>
    <col min="10748" max="10748" width="6.7109375" style="2" customWidth="1"/>
    <col min="10749" max="10749" width="26.85546875" style="2" customWidth="1"/>
    <col min="10750" max="10750" width="0.7109375" style="2" customWidth="1"/>
    <col min="10751" max="10751" width="1" style="2" customWidth="1"/>
    <col min="10752" max="10752" width="6.7109375" style="2" customWidth="1"/>
    <col min="10753" max="10753" width="3.7109375" style="2" customWidth="1"/>
    <col min="10754" max="10756" width="11.42578125" style="2" customWidth="1"/>
    <col min="10757" max="10757" width="20.85546875" style="2" customWidth="1"/>
    <col min="10758" max="11003" width="9.140625" style="2"/>
    <col min="11004" max="11004" width="6.7109375" style="2" customWidth="1"/>
    <col min="11005" max="11005" width="26.85546875" style="2" customWidth="1"/>
    <col min="11006" max="11006" width="0.7109375" style="2" customWidth="1"/>
    <col min="11007" max="11007" width="1" style="2" customWidth="1"/>
    <col min="11008" max="11008" width="6.7109375" style="2" customWidth="1"/>
    <col min="11009" max="11009" width="3.7109375" style="2" customWidth="1"/>
    <col min="11010" max="11012" width="11.42578125" style="2" customWidth="1"/>
    <col min="11013" max="11013" width="20.85546875" style="2" customWidth="1"/>
    <col min="11014" max="11259" width="9.140625" style="2"/>
    <col min="11260" max="11260" width="6.7109375" style="2" customWidth="1"/>
    <col min="11261" max="11261" width="26.85546875" style="2" customWidth="1"/>
    <col min="11262" max="11262" width="0.7109375" style="2" customWidth="1"/>
    <col min="11263" max="11263" width="1" style="2" customWidth="1"/>
    <col min="11264" max="11264" width="6.7109375" style="2" customWidth="1"/>
    <col min="11265" max="11265" width="3.7109375" style="2" customWidth="1"/>
    <col min="11266" max="11268" width="11.42578125" style="2" customWidth="1"/>
    <col min="11269" max="11269" width="20.85546875" style="2" customWidth="1"/>
    <col min="11270" max="11515" width="9.140625" style="2"/>
    <col min="11516" max="11516" width="6.7109375" style="2" customWidth="1"/>
    <col min="11517" max="11517" width="26.85546875" style="2" customWidth="1"/>
    <col min="11518" max="11518" width="0.7109375" style="2" customWidth="1"/>
    <col min="11519" max="11519" width="1" style="2" customWidth="1"/>
    <col min="11520" max="11520" width="6.7109375" style="2" customWidth="1"/>
    <col min="11521" max="11521" width="3.7109375" style="2" customWidth="1"/>
    <col min="11522" max="11524" width="11.42578125" style="2" customWidth="1"/>
    <col min="11525" max="11525" width="20.85546875" style="2" customWidth="1"/>
    <col min="11526" max="11771" width="9.140625" style="2"/>
    <col min="11772" max="11772" width="6.7109375" style="2" customWidth="1"/>
    <col min="11773" max="11773" width="26.85546875" style="2" customWidth="1"/>
    <col min="11774" max="11774" width="0.7109375" style="2" customWidth="1"/>
    <col min="11775" max="11775" width="1" style="2" customWidth="1"/>
    <col min="11776" max="11776" width="6.7109375" style="2" customWidth="1"/>
    <col min="11777" max="11777" width="3.7109375" style="2" customWidth="1"/>
    <col min="11778" max="11780" width="11.42578125" style="2" customWidth="1"/>
    <col min="11781" max="11781" width="20.85546875" style="2" customWidth="1"/>
    <col min="11782" max="12027" width="9.140625" style="2"/>
    <col min="12028" max="12028" width="6.7109375" style="2" customWidth="1"/>
    <col min="12029" max="12029" width="26.85546875" style="2" customWidth="1"/>
    <col min="12030" max="12030" width="0.7109375" style="2" customWidth="1"/>
    <col min="12031" max="12031" width="1" style="2" customWidth="1"/>
    <col min="12032" max="12032" width="6.7109375" style="2" customWidth="1"/>
    <col min="12033" max="12033" width="3.7109375" style="2" customWidth="1"/>
    <col min="12034" max="12036" width="11.42578125" style="2" customWidth="1"/>
    <col min="12037" max="12037" width="20.85546875" style="2" customWidth="1"/>
    <col min="12038" max="12283" width="9.140625" style="2"/>
    <col min="12284" max="12284" width="6.7109375" style="2" customWidth="1"/>
    <col min="12285" max="12285" width="26.85546875" style="2" customWidth="1"/>
    <col min="12286" max="12286" width="0.7109375" style="2" customWidth="1"/>
    <col min="12287" max="12287" width="1" style="2" customWidth="1"/>
    <col min="12288" max="12288" width="6.7109375" style="2" customWidth="1"/>
    <col min="12289" max="12289" width="3.7109375" style="2" customWidth="1"/>
    <col min="12290" max="12292" width="11.42578125" style="2" customWidth="1"/>
    <col min="12293" max="12293" width="20.85546875" style="2" customWidth="1"/>
    <col min="12294" max="12539" width="9.140625" style="2"/>
    <col min="12540" max="12540" width="6.7109375" style="2" customWidth="1"/>
    <col min="12541" max="12541" width="26.85546875" style="2" customWidth="1"/>
    <col min="12542" max="12542" width="0.7109375" style="2" customWidth="1"/>
    <col min="12543" max="12543" width="1" style="2" customWidth="1"/>
    <col min="12544" max="12544" width="6.7109375" style="2" customWidth="1"/>
    <col min="12545" max="12545" width="3.7109375" style="2" customWidth="1"/>
    <col min="12546" max="12548" width="11.42578125" style="2" customWidth="1"/>
    <col min="12549" max="12549" width="20.85546875" style="2" customWidth="1"/>
    <col min="12550" max="12795" width="9.140625" style="2"/>
    <col min="12796" max="12796" width="6.7109375" style="2" customWidth="1"/>
    <col min="12797" max="12797" width="26.85546875" style="2" customWidth="1"/>
    <col min="12798" max="12798" width="0.7109375" style="2" customWidth="1"/>
    <col min="12799" max="12799" width="1" style="2" customWidth="1"/>
    <col min="12800" max="12800" width="6.7109375" style="2" customWidth="1"/>
    <col min="12801" max="12801" width="3.7109375" style="2" customWidth="1"/>
    <col min="12802" max="12804" width="11.42578125" style="2" customWidth="1"/>
    <col min="12805" max="12805" width="20.85546875" style="2" customWidth="1"/>
    <col min="12806" max="13051" width="9.140625" style="2"/>
    <col min="13052" max="13052" width="6.7109375" style="2" customWidth="1"/>
    <col min="13053" max="13053" width="26.85546875" style="2" customWidth="1"/>
    <col min="13054" max="13054" width="0.7109375" style="2" customWidth="1"/>
    <col min="13055" max="13055" width="1" style="2" customWidth="1"/>
    <col min="13056" max="13056" width="6.7109375" style="2" customWidth="1"/>
    <col min="13057" max="13057" width="3.7109375" style="2" customWidth="1"/>
    <col min="13058" max="13060" width="11.42578125" style="2" customWidth="1"/>
    <col min="13061" max="13061" width="20.85546875" style="2" customWidth="1"/>
    <col min="13062" max="13307" width="9.140625" style="2"/>
    <col min="13308" max="13308" width="6.7109375" style="2" customWidth="1"/>
    <col min="13309" max="13309" width="26.85546875" style="2" customWidth="1"/>
    <col min="13310" max="13310" width="0.7109375" style="2" customWidth="1"/>
    <col min="13311" max="13311" width="1" style="2" customWidth="1"/>
    <col min="13312" max="13312" width="6.7109375" style="2" customWidth="1"/>
    <col min="13313" max="13313" width="3.7109375" style="2" customWidth="1"/>
    <col min="13314" max="13316" width="11.42578125" style="2" customWidth="1"/>
    <col min="13317" max="13317" width="20.85546875" style="2" customWidth="1"/>
    <col min="13318" max="13563" width="9.140625" style="2"/>
    <col min="13564" max="13564" width="6.7109375" style="2" customWidth="1"/>
    <col min="13565" max="13565" width="26.85546875" style="2" customWidth="1"/>
    <col min="13566" max="13566" width="0.7109375" style="2" customWidth="1"/>
    <col min="13567" max="13567" width="1" style="2" customWidth="1"/>
    <col min="13568" max="13568" width="6.7109375" style="2" customWidth="1"/>
    <col min="13569" max="13569" width="3.7109375" style="2" customWidth="1"/>
    <col min="13570" max="13572" width="11.42578125" style="2" customWidth="1"/>
    <col min="13573" max="13573" width="20.85546875" style="2" customWidth="1"/>
    <col min="13574" max="13819" width="9.140625" style="2"/>
    <col min="13820" max="13820" width="6.7109375" style="2" customWidth="1"/>
    <col min="13821" max="13821" width="26.85546875" style="2" customWidth="1"/>
    <col min="13822" max="13822" width="0.7109375" style="2" customWidth="1"/>
    <col min="13823" max="13823" width="1" style="2" customWidth="1"/>
    <col min="13824" max="13824" width="6.7109375" style="2" customWidth="1"/>
    <col min="13825" max="13825" width="3.7109375" style="2" customWidth="1"/>
    <col min="13826" max="13828" width="11.42578125" style="2" customWidth="1"/>
    <col min="13829" max="13829" width="20.85546875" style="2" customWidth="1"/>
    <col min="13830" max="14075" width="9.140625" style="2"/>
    <col min="14076" max="14076" width="6.7109375" style="2" customWidth="1"/>
    <col min="14077" max="14077" width="26.85546875" style="2" customWidth="1"/>
    <col min="14078" max="14078" width="0.7109375" style="2" customWidth="1"/>
    <col min="14079" max="14079" width="1" style="2" customWidth="1"/>
    <col min="14080" max="14080" width="6.7109375" style="2" customWidth="1"/>
    <col min="14081" max="14081" width="3.7109375" style="2" customWidth="1"/>
    <col min="14082" max="14084" width="11.42578125" style="2" customWidth="1"/>
    <col min="14085" max="14085" width="20.85546875" style="2" customWidth="1"/>
    <col min="14086" max="14331" width="9.140625" style="2"/>
    <col min="14332" max="14332" width="6.7109375" style="2" customWidth="1"/>
    <col min="14333" max="14333" width="26.85546875" style="2" customWidth="1"/>
    <col min="14334" max="14334" width="0.7109375" style="2" customWidth="1"/>
    <col min="14335" max="14335" width="1" style="2" customWidth="1"/>
    <col min="14336" max="14336" width="6.7109375" style="2" customWidth="1"/>
    <col min="14337" max="14337" width="3.7109375" style="2" customWidth="1"/>
    <col min="14338" max="14340" width="11.42578125" style="2" customWidth="1"/>
    <col min="14341" max="14341" width="20.85546875" style="2" customWidth="1"/>
    <col min="14342" max="14587" width="9.140625" style="2"/>
    <col min="14588" max="14588" width="6.7109375" style="2" customWidth="1"/>
    <col min="14589" max="14589" width="26.85546875" style="2" customWidth="1"/>
    <col min="14590" max="14590" width="0.7109375" style="2" customWidth="1"/>
    <col min="14591" max="14591" width="1" style="2" customWidth="1"/>
    <col min="14592" max="14592" width="6.7109375" style="2" customWidth="1"/>
    <col min="14593" max="14593" width="3.7109375" style="2" customWidth="1"/>
    <col min="14594" max="14596" width="11.42578125" style="2" customWidth="1"/>
    <col min="14597" max="14597" width="20.85546875" style="2" customWidth="1"/>
    <col min="14598" max="14843" width="9.140625" style="2"/>
    <col min="14844" max="14844" width="6.7109375" style="2" customWidth="1"/>
    <col min="14845" max="14845" width="26.85546875" style="2" customWidth="1"/>
    <col min="14846" max="14846" width="0.7109375" style="2" customWidth="1"/>
    <col min="14847" max="14847" width="1" style="2" customWidth="1"/>
    <col min="14848" max="14848" width="6.7109375" style="2" customWidth="1"/>
    <col min="14849" max="14849" width="3.7109375" style="2" customWidth="1"/>
    <col min="14850" max="14852" width="11.42578125" style="2" customWidth="1"/>
    <col min="14853" max="14853" width="20.85546875" style="2" customWidth="1"/>
    <col min="14854" max="15099" width="9.140625" style="2"/>
    <col min="15100" max="15100" width="6.7109375" style="2" customWidth="1"/>
    <col min="15101" max="15101" width="26.85546875" style="2" customWidth="1"/>
    <col min="15102" max="15102" width="0.7109375" style="2" customWidth="1"/>
    <col min="15103" max="15103" width="1" style="2" customWidth="1"/>
    <col min="15104" max="15104" width="6.7109375" style="2" customWidth="1"/>
    <col min="15105" max="15105" width="3.7109375" style="2" customWidth="1"/>
    <col min="15106" max="15108" width="11.42578125" style="2" customWidth="1"/>
    <col min="15109" max="15109" width="20.85546875" style="2" customWidth="1"/>
    <col min="15110" max="15355" width="9.140625" style="2"/>
    <col min="15356" max="15356" width="6.7109375" style="2" customWidth="1"/>
    <col min="15357" max="15357" width="26.85546875" style="2" customWidth="1"/>
    <col min="15358" max="15358" width="0.7109375" style="2" customWidth="1"/>
    <col min="15359" max="15359" width="1" style="2" customWidth="1"/>
    <col min="15360" max="15360" width="6.7109375" style="2" customWidth="1"/>
    <col min="15361" max="15361" width="3.7109375" style="2" customWidth="1"/>
    <col min="15362" max="15364" width="11.42578125" style="2" customWidth="1"/>
    <col min="15365" max="15365" width="20.85546875" style="2" customWidth="1"/>
    <col min="15366" max="15611" width="9.140625" style="2"/>
    <col min="15612" max="15612" width="6.7109375" style="2" customWidth="1"/>
    <col min="15613" max="15613" width="26.85546875" style="2" customWidth="1"/>
    <col min="15614" max="15614" width="0.7109375" style="2" customWidth="1"/>
    <col min="15615" max="15615" width="1" style="2" customWidth="1"/>
    <col min="15616" max="15616" width="6.7109375" style="2" customWidth="1"/>
    <col min="15617" max="15617" width="3.7109375" style="2" customWidth="1"/>
    <col min="15618" max="15620" width="11.42578125" style="2" customWidth="1"/>
    <col min="15621" max="15621" width="20.85546875" style="2" customWidth="1"/>
    <col min="15622" max="15867" width="9.140625" style="2"/>
    <col min="15868" max="15868" width="6.7109375" style="2" customWidth="1"/>
    <col min="15869" max="15869" width="26.85546875" style="2" customWidth="1"/>
    <col min="15870" max="15870" width="0.7109375" style="2" customWidth="1"/>
    <col min="15871" max="15871" width="1" style="2" customWidth="1"/>
    <col min="15872" max="15872" width="6.7109375" style="2" customWidth="1"/>
    <col min="15873" max="15873" width="3.7109375" style="2" customWidth="1"/>
    <col min="15874" max="15876" width="11.42578125" style="2" customWidth="1"/>
    <col min="15877" max="15877" width="20.85546875" style="2" customWidth="1"/>
    <col min="15878" max="16123" width="9.140625" style="2"/>
    <col min="16124" max="16124" width="6.7109375" style="2" customWidth="1"/>
    <col min="16125" max="16125" width="26.85546875" style="2" customWidth="1"/>
    <col min="16126" max="16126" width="0.7109375" style="2" customWidth="1"/>
    <col min="16127" max="16127" width="1" style="2" customWidth="1"/>
    <col min="16128" max="16128" width="6.7109375" style="2" customWidth="1"/>
    <col min="16129" max="16129" width="3.7109375" style="2" customWidth="1"/>
    <col min="16130" max="16132" width="11.42578125" style="2" customWidth="1"/>
    <col min="16133" max="16133" width="20.85546875" style="2" customWidth="1"/>
    <col min="16134" max="16384" width="9.140625" style="2"/>
  </cols>
  <sheetData>
    <row r="1" spans="1:5" ht="13.5" thickBot="1"/>
    <row r="2" spans="1:5">
      <c r="A2" s="20" t="s">
        <v>699</v>
      </c>
      <c r="B2" s="22" t="s">
        <v>698</v>
      </c>
    </row>
    <row r="3" spans="1:5" ht="15.75" thickBot="1">
      <c r="A3" s="38">
        <f>B19</f>
        <v>32612</v>
      </c>
      <c r="B3" s="39">
        <f>D20</f>
        <v>6.6000000000000003E-2</v>
      </c>
    </row>
    <row r="6" spans="1:5" ht="12.75" customHeight="1">
      <c r="A6" s="16" t="s">
        <v>135</v>
      </c>
      <c r="B6" s="16"/>
      <c r="C6" s="5"/>
      <c r="D6" s="5"/>
      <c r="E6" s="5"/>
    </row>
    <row r="7" spans="1:5" ht="12.75" customHeight="1">
      <c r="A7" s="15" t="s">
        <v>29</v>
      </c>
      <c r="B7" s="16"/>
      <c r="C7" s="5"/>
      <c r="D7" s="5"/>
      <c r="E7" s="5"/>
    </row>
    <row r="8" spans="1:5" ht="12" customHeight="1">
      <c r="A8" s="17" t="s">
        <v>136</v>
      </c>
      <c r="B8" s="12" t="s">
        <v>859</v>
      </c>
      <c r="C8" s="10"/>
      <c r="D8" s="10"/>
      <c r="E8" s="11"/>
    </row>
    <row r="9" spans="1:5" ht="12" customHeight="1">
      <c r="A9" s="3"/>
      <c r="B9" s="9" t="s">
        <v>31</v>
      </c>
      <c r="C9" s="6" t="s">
        <v>32</v>
      </c>
      <c r="D9" s="6" t="s">
        <v>137</v>
      </c>
      <c r="E9" s="6" t="s">
        <v>138</v>
      </c>
    </row>
    <row r="10" spans="1:5" ht="12" customHeight="1">
      <c r="A10" s="9" t="s">
        <v>139</v>
      </c>
      <c r="B10" s="9" t="s">
        <v>30</v>
      </c>
      <c r="C10" s="6" t="s">
        <v>30</v>
      </c>
      <c r="D10" s="6" t="s">
        <v>30</v>
      </c>
      <c r="E10" s="6" t="s">
        <v>30</v>
      </c>
    </row>
    <row r="11" spans="1:5" ht="12" customHeight="1">
      <c r="A11" s="9" t="s">
        <v>140</v>
      </c>
      <c r="B11" s="65">
        <v>46395</v>
      </c>
      <c r="C11" s="52" t="s">
        <v>937</v>
      </c>
      <c r="D11" s="67">
        <v>46395</v>
      </c>
      <c r="E11" s="52" t="s">
        <v>141</v>
      </c>
    </row>
    <row r="12" spans="1:5">
      <c r="A12" s="9" t="s">
        <v>142</v>
      </c>
      <c r="B12" s="65">
        <v>32662</v>
      </c>
      <c r="C12" s="52" t="s">
        <v>938</v>
      </c>
      <c r="D12" s="68">
        <v>0.70399999999999996</v>
      </c>
      <c r="E12" s="52" t="s">
        <v>180</v>
      </c>
    </row>
    <row r="13" spans="1:5">
      <c r="A13" s="9" t="s">
        <v>144</v>
      </c>
      <c r="B13" s="65">
        <v>32612</v>
      </c>
      <c r="C13" s="52" t="s">
        <v>159</v>
      </c>
      <c r="D13" s="68">
        <v>0.70299999999999996</v>
      </c>
      <c r="E13" s="52" t="s">
        <v>180</v>
      </c>
    </row>
    <row r="14" spans="1:5" ht="12" customHeight="1">
      <c r="A14" s="9" t="s">
        <v>145</v>
      </c>
      <c r="B14" s="65">
        <v>30473</v>
      </c>
      <c r="C14" s="52" t="s">
        <v>939</v>
      </c>
      <c r="D14" s="68">
        <v>0.65700000000000003</v>
      </c>
      <c r="E14" s="52" t="s">
        <v>166</v>
      </c>
    </row>
    <row r="15" spans="1:5" ht="12" customHeight="1">
      <c r="A15" s="9" t="s">
        <v>147</v>
      </c>
      <c r="B15" s="65">
        <v>2139</v>
      </c>
      <c r="C15" s="52" t="s">
        <v>827</v>
      </c>
      <c r="D15" s="68">
        <v>4.5999999999999999E-2</v>
      </c>
      <c r="E15" s="52" t="s">
        <v>176</v>
      </c>
    </row>
    <row r="16" spans="1:5" ht="12" customHeight="1">
      <c r="A16" s="9" t="s">
        <v>149</v>
      </c>
      <c r="B16" s="66">
        <v>50</v>
      </c>
      <c r="C16" s="52" t="s">
        <v>775</v>
      </c>
      <c r="D16" s="68">
        <v>1E-3</v>
      </c>
      <c r="E16" s="52" t="s">
        <v>150</v>
      </c>
    </row>
    <row r="17" spans="1:5" ht="12" customHeight="1">
      <c r="A17" s="9" t="s">
        <v>151</v>
      </c>
      <c r="B17" s="65">
        <v>13733</v>
      </c>
      <c r="C17" s="52" t="s">
        <v>940</v>
      </c>
      <c r="D17" s="68">
        <v>0.29599999999999999</v>
      </c>
      <c r="E17" s="52" t="s">
        <v>180</v>
      </c>
    </row>
    <row r="18" spans="1:5" ht="12" customHeight="1">
      <c r="A18" s="9" t="s">
        <v>30</v>
      </c>
      <c r="B18" s="12" t="s">
        <v>30</v>
      </c>
      <c r="C18" s="52" t="s">
        <v>30</v>
      </c>
      <c r="D18" s="52" t="s">
        <v>30</v>
      </c>
      <c r="E18" s="52" t="s">
        <v>30</v>
      </c>
    </row>
    <row r="19" spans="1:5" ht="12" customHeight="1">
      <c r="A19" s="9" t="s">
        <v>152</v>
      </c>
      <c r="B19" s="65">
        <v>32612</v>
      </c>
      <c r="C19" s="52" t="s">
        <v>159</v>
      </c>
      <c r="D19" s="67">
        <v>32612</v>
      </c>
      <c r="E19" s="52" t="s">
        <v>141</v>
      </c>
    </row>
    <row r="20" spans="1:5" ht="12" customHeight="1">
      <c r="A20" s="9" t="s">
        <v>153</v>
      </c>
      <c r="B20" s="12" t="s">
        <v>141</v>
      </c>
      <c r="C20" s="52" t="s">
        <v>141</v>
      </c>
      <c r="D20" s="68">
        <v>6.6000000000000003E-2</v>
      </c>
      <c r="E20" s="52" t="s">
        <v>146</v>
      </c>
    </row>
    <row r="21" spans="1:5" ht="12" customHeight="1">
      <c r="A21" s="9" t="s">
        <v>30</v>
      </c>
      <c r="B21" s="12" t="s">
        <v>30</v>
      </c>
      <c r="C21" s="52" t="s">
        <v>30</v>
      </c>
      <c r="D21" s="52" t="s">
        <v>30</v>
      </c>
      <c r="E21" s="52" t="s">
        <v>30</v>
      </c>
    </row>
    <row r="22" spans="1:5" ht="12" customHeight="1">
      <c r="A22" s="9" t="s">
        <v>155</v>
      </c>
      <c r="B22" s="65">
        <v>24236</v>
      </c>
      <c r="C22" s="52" t="s">
        <v>941</v>
      </c>
      <c r="D22" s="67">
        <v>24236</v>
      </c>
      <c r="E22" s="52" t="s">
        <v>141</v>
      </c>
    </row>
    <row r="23" spans="1:5" ht="12" customHeight="1">
      <c r="A23" s="9" t="s">
        <v>142</v>
      </c>
      <c r="B23" s="65">
        <v>15433</v>
      </c>
      <c r="C23" s="52" t="s">
        <v>193</v>
      </c>
      <c r="D23" s="68">
        <v>0.63700000000000001</v>
      </c>
      <c r="E23" s="52" t="s">
        <v>264</v>
      </c>
    </row>
    <row r="24" spans="1:5" ht="12" customHeight="1">
      <c r="A24" s="9" t="s">
        <v>144</v>
      </c>
      <c r="B24" s="65">
        <v>15433</v>
      </c>
      <c r="C24" s="52" t="s">
        <v>193</v>
      </c>
      <c r="D24" s="68">
        <v>0.63700000000000001</v>
      </c>
      <c r="E24" s="52" t="s">
        <v>264</v>
      </c>
    </row>
    <row r="25" spans="1:5" ht="12" customHeight="1">
      <c r="A25" s="9" t="s">
        <v>145</v>
      </c>
      <c r="B25" s="65">
        <v>14518</v>
      </c>
      <c r="C25" s="52" t="s">
        <v>941</v>
      </c>
      <c r="D25" s="68">
        <v>0.59899999999999998</v>
      </c>
      <c r="E25" s="52" t="s">
        <v>426</v>
      </c>
    </row>
    <row r="26" spans="1:5" ht="12" customHeight="1">
      <c r="A26" s="9" t="s">
        <v>30</v>
      </c>
      <c r="B26" s="12" t="s">
        <v>30</v>
      </c>
      <c r="C26" s="52" t="s">
        <v>30</v>
      </c>
      <c r="D26" s="52" t="s">
        <v>30</v>
      </c>
      <c r="E26" s="52" t="s">
        <v>30</v>
      </c>
    </row>
    <row r="27" spans="1:5" ht="12" customHeight="1">
      <c r="A27" s="9" t="s">
        <v>157</v>
      </c>
      <c r="B27" s="65">
        <v>3805</v>
      </c>
      <c r="C27" s="52" t="s">
        <v>817</v>
      </c>
      <c r="D27" s="67">
        <v>3805</v>
      </c>
      <c r="E27" s="52" t="s">
        <v>141</v>
      </c>
    </row>
    <row r="28" spans="1:5" ht="12" customHeight="1">
      <c r="A28" s="9" t="s">
        <v>158</v>
      </c>
      <c r="B28" s="65">
        <v>2196</v>
      </c>
      <c r="C28" s="52" t="s">
        <v>818</v>
      </c>
      <c r="D28" s="68">
        <v>0.57699999999999996</v>
      </c>
      <c r="E28" s="52" t="s">
        <v>531</v>
      </c>
    </row>
    <row r="29" spans="1:5" ht="12" customHeight="1">
      <c r="A29" s="9" t="s">
        <v>30</v>
      </c>
      <c r="B29" s="12" t="s">
        <v>30</v>
      </c>
      <c r="C29" s="52" t="s">
        <v>30</v>
      </c>
      <c r="D29" s="52" t="s">
        <v>30</v>
      </c>
      <c r="E29" s="52" t="s">
        <v>30</v>
      </c>
    </row>
    <row r="30" spans="1:5" ht="12" customHeight="1">
      <c r="A30" s="9" t="s">
        <v>161</v>
      </c>
      <c r="B30" s="65">
        <v>7337</v>
      </c>
      <c r="C30" s="52" t="s">
        <v>46</v>
      </c>
      <c r="D30" s="67">
        <v>7337</v>
      </c>
      <c r="E30" s="52" t="s">
        <v>141</v>
      </c>
    </row>
    <row r="31" spans="1:5" ht="12" customHeight="1">
      <c r="A31" s="9" t="s">
        <v>158</v>
      </c>
      <c r="B31" s="65">
        <v>4882</v>
      </c>
      <c r="C31" s="52" t="s">
        <v>942</v>
      </c>
      <c r="D31" s="68">
        <v>0.66500000000000004</v>
      </c>
      <c r="E31" s="52" t="s">
        <v>805</v>
      </c>
    </row>
    <row r="32" spans="1:5" ht="12" customHeight="1">
      <c r="A32" s="9" t="s">
        <v>30</v>
      </c>
      <c r="B32" s="12" t="s">
        <v>30</v>
      </c>
      <c r="C32" s="52" t="s">
        <v>30</v>
      </c>
      <c r="D32" s="52" t="s">
        <v>30</v>
      </c>
      <c r="E32" s="52" t="s">
        <v>30</v>
      </c>
    </row>
    <row r="33" spans="1:5" ht="12" customHeight="1">
      <c r="A33" s="9" t="s">
        <v>163</v>
      </c>
      <c r="B33" s="12" t="s">
        <v>30</v>
      </c>
      <c r="C33" s="52" t="s">
        <v>30</v>
      </c>
      <c r="D33" s="52" t="s">
        <v>30</v>
      </c>
      <c r="E33" s="52" t="s">
        <v>30</v>
      </c>
    </row>
    <row r="34" spans="1:5" ht="12" customHeight="1">
      <c r="A34" s="9" t="s">
        <v>164</v>
      </c>
      <c r="B34" s="65">
        <v>30010</v>
      </c>
      <c r="C34" s="52" t="s">
        <v>943</v>
      </c>
      <c r="D34" s="67">
        <v>30010</v>
      </c>
      <c r="E34" s="52" t="s">
        <v>141</v>
      </c>
    </row>
    <row r="35" spans="1:5" ht="12" customHeight="1">
      <c r="A35" s="9" t="s">
        <v>165</v>
      </c>
      <c r="B35" s="65">
        <v>16752</v>
      </c>
      <c r="C35" s="52" t="s">
        <v>944</v>
      </c>
      <c r="D35" s="68">
        <v>0.55800000000000005</v>
      </c>
      <c r="E35" s="52" t="s">
        <v>548</v>
      </c>
    </row>
    <row r="36" spans="1:5" ht="12" customHeight="1">
      <c r="A36" s="9" t="s">
        <v>167</v>
      </c>
      <c r="B36" s="65">
        <v>2071</v>
      </c>
      <c r="C36" s="52" t="s">
        <v>100</v>
      </c>
      <c r="D36" s="68">
        <v>6.9000000000000006E-2</v>
      </c>
      <c r="E36" s="52" t="s">
        <v>388</v>
      </c>
    </row>
    <row r="37" spans="1:5" ht="12" customHeight="1">
      <c r="A37" s="9" t="s">
        <v>168</v>
      </c>
      <c r="B37" s="65">
        <v>6249</v>
      </c>
      <c r="C37" s="52" t="s">
        <v>945</v>
      </c>
      <c r="D37" s="68">
        <v>0.20799999999999999</v>
      </c>
      <c r="E37" s="52" t="s">
        <v>264</v>
      </c>
    </row>
    <row r="38" spans="1:5" ht="12" customHeight="1">
      <c r="A38" s="9" t="s">
        <v>169</v>
      </c>
      <c r="B38" s="65">
        <v>2806</v>
      </c>
      <c r="C38" s="52" t="s">
        <v>898</v>
      </c>
      <c r="D38" s="68">
        <v>9.4E-2</v>
      </c>
      <c r="E38" s="52" t="s">
        <v>180</v>
      </c>
    </row>
    <row r="39" spans="1:5" ht="12" customHeight="1">
      <c r="A39" s="9" t="s">
        <v>171</v>
      </c>
      <c r="B39" s="66">
        <v>750</v>
      </c>
      <c r="C39" s="52" t="s">
        <v>946</v>
      </c>
      <c r="D39" s="68">
        <v>2.5000000000000001E-2</v>
      </c>
      <c r="E39" s="52" t="s">
        <v>170</v>
      </c>
    </row>
    <row r="40" spans="1:5" ht="12" customHeight="1">
      <c r="A40" s="9" t="s">
        <v>174</v>
      </c>
      <c r="B40" s="65">
        <v>1382</v>
      </c>
      <c r="C40" s="52" t="s">
        <v>919</v>
      </c>
      <c r="D40" s="68">
        <v>4.5999999999999999E-2</v>
      </c>
      <c r="E40" s="52" t="s">
        <v>154</v>
      </c>
    </row>
    <row r="41" spans="1:5" ht="12" customHeight="1">
      <c r="A41" s="9" t="s">
        <v>30</v>
      </c>
      <c r="B41" s="12" t="s">
        <v>30</v>
      </c>
      <c r="C41" s="52" t="s">
        <v>30</v>
      </c>
      <c r="D41" s="52" t="s">
        <v>30</v>
      </c>
      <c r="E41" s="52" t="s">
        <v>30</v>
      </c>
    </row>
    <row r="42" spans="1:5" ht="12" customHeight="1">
      <c r="A42" s="9" t="s">
        <v>175</v>
      </c>
      <c r="B42" s="66">
        <v>26.3</v>
      </c>
      <c r="C42" s="52" t="s">
        <v>154</v>
      </c>
      <c r="D42" s="52" t="s">
        <v>141</v>
      </c>
      <c r="E42" s="52" t="s">
        <v>141</v>
      </c>
    </row>
    <row r="43" spans="1:5" ht="12" customHeight="1">
      <c r="A43" s="9" t="s">
        <v>30</v>
      </c>
      <c r="B43" s="12" t="s">
        <v>30</v>
      </c>
      <c r="C43" s="52" t="s">
        <v>30</v>
      </c>
      <c r="D43" s="52" t="s">
        <v>30</v>
      </c>
      <c r="E43" s="52" t="s">
        <v>30</v>
      </c>
    </row>
    <row r="44" spans="1:5" ht="12" customHeight="1">
      <c r="A44" s="9" t="s">
        <v>177</v>
      </c>
      <c r="B44" s="12" t="s">
        <v>30</v>
      </c>
      <c r="C44" s="52" t="s">
        <v>30</v>
      </c>
      <c r="D44" s="52" t="s">
        <v>30</v>
      </c>
      <c r="E44" s="52" t="s">
        <v>30</v>
      </c>
    </row>
    <row r="45" spans="1:5" ht="12" customHeight="1">
      <c r="A45" s="9" t="s">
        <v>178</v>
      </c>
      <c r="B45" s="65">
        <v>30473</v>
      </c>
      <c r="C45" s="52" t="s">
        <v>939</v>
      </c>
      <c r="D45" s="67">
        <v>30473</v>
      </c>
      <c r="E45" s="52" t="s">
        <v>141</v>
      </c>
    </row>
    <row r="46" spans="1:5" ht="12" customHeight="1">
      <c r="A46" s="9" t="s">
        <v>179</v>
      </c>
      <c r="B46" s="65">
        <v>13931</v>
      </c>
      <c r="C46" s="52" t="s">
        <v>947</v>
      </c>
      <c r="D46" s="68">
        <v>0.45700000000000002</v>
      </c>
      <c r="E46" s="52" t="s">
        <v>266</v>
      </c>
    </row>
    <row r="47" spans="1:5" ht="12" customHeight="1">
      <c r="A47" s="9" t="s">
        <v>181</v>
      </c>
      <c r="B47" s="65">
        <v>6752</v>
      </c>
      <c r="C47" s="52" t="s">
        <v>948</v>
      </c>
      <c r="D47" s="68">
        <v>0.222</v>
      </c>
      <c r="E47" s="52" t="s">
        <v>264</v>
      </c>
    </row>
    <row r="48" spans="1:5" ht="12" customHeight="1">
      <c r="A48" s="9" t="s">
        <v>182</v>
      </c>
      <c r="B48" s="65">
        <v>6152</v>
      </c>
      <c r="C48" s="52" t="s">
        <v>949</v>
      </c>
      <c r="D48" s="68">
        <v>0.20200000000000001</v>
      </c>
      <c r="E48" s="52" t="s">
        <v>272</v>
      </c>
    </row>
    <row r="49" spans="1:5" ht="12" customHeight="1">
      <c r="A49" s="9" t="s">
        <v>183</v>
      </c>
      <c r="B49" s="65">
        <v>1803</v>
      </c>
      <c r="C49" s="52" t="s">
        <v>418</v>
      </c>
      <c r="D49" s="68">
        <v>5.8999999999999997E-2</v>
      </c>
      <c r="E49" s="52" t="s">
        <v>146</v>
      </c>
    </row>
    <row r="50" spans="1:5" ht="12" customHeight="1">
      <c r="A50" s="9" t="s">
        <v>184</v>
      </c>
      <c r="B50" s="65">
        <v>1835</v>
      </c>
      <c r="C50" s="52" t="s">
        <v>89</v>
      </c>
      <c r="D50" s="68">
        <v>0.06</v>
      </c>
      <c r="E50" s="52" t="s">
        <v>156</v>
      </c>
    </row>
    <row r="51" spans="1:5" ht="12" customHeight="1">
      <c r="A51" s="9" t="s">
        <v>30</v>
      </c>
      <c r="B51" s="12" t="s">
        <v>30</v>
      </c>
      <c r="C51" s="52" t="s">
        <v>30</v>
      </c>
      <c r="D51" s="52" t="s">
        <v>30</v>
      </c>
      <c r="E51" s="52" t="s">
        <v>30</v>
      </c>
    </row>
    <row r="52" spans="1:5" ht="12" customHeight="1">
      <c r="A52" s="9" t="s">
        <v>185</v>
      </c>
      <c r="B52" s="12" t="s">
        <v>30</v>
      </c>
      <c r="C52" s="52" t="s">
        <v>30</v>
      </c>
      <c r="D52" s="52" t="s">
        <v>30</v>
      </c>
      <c r="E52" s="52" t="s">
        <v>30</v>
      </c>
    </row>
    <row r="53" spans="1:5" ht="12" customHeight="1">
      <c r="A53" s="9" t="s">
        <v>178</v>
      </c>
      <c r="B53" s="65">
        <v>30473</v>
      </c>
      <c r="C53" s="52" t="s">
        <v>939</v>
      </c>
      <c r="D53" s="67">
        <v>30473</v>
      </c>
      <c r="E53" s="52" t="s">
        <v>141</v>
      </c>
    </row>
    <row r="54" spans="1:5" ht="12" customHeight="1">
      <c r="A54" s="9" t="s">
        <v>186</v>
      </c>
      <c r="B54" s="66">
        <v>0</v>
      </c>
      <c r="C54" s="52" t="s">
        <v>475</v>
      </c>
      <c r="D54" s="68">
        <v>0</v>
      </c>
      <c r="E54" s="52" t="s">
        <v>150</v>
      </c>
    </row>
    <row r="55" spans="1:5" ht="12" customHeight="1">
      <c r="A55" s="9" t="s">
        <v>187</v>
      </c>
      <c r="B55" s="65">
        <v>1623</v>
      </c>
      <c r="C55" s="52" t="s">
        <v>172</v>
      </c>
      <c r="D55" s="68">
        <v>5.2999999999999999E-2</v>
      </c>
      <c r="E55" s="52" t="s">
        <v>146</v>
      </c>
    </row>
    <row r="56" spans="1:5" ht="12" customHeight="1">
      <c r="A56" s="9" t="s">
        <v>188</v>
      </c>
      <c r="B56" s="65">
        <v>1367</v>
      </c>
      <c r="C56" s="52" t="s">
        <v>950</v>
      </c>
      <c r="D56" s="68">
        <v>4.4999999999999998E-2</v>
      </c>
      <c r="E56" s="52" t="s">
        <v>154</v>
      </c>
    </row>
    <row r="57" spans="1:5" ht="12" customHeight="1">
      <c r="A57" s="9" t="s">
        <v>190</v>
      </c>
      <c r="B57" s="66">
        <v>903</v>
      </c>
      <c r="C57" s="52" t="s">
        <v>106</v>
      </c>
      <c r="D57" s="68">
        <v>0.03</v>
      </c>
      <c r="E57" s="52" t="s">
        <v>154</v>
      </c>
    </row>
    <row r="58" spans="1:5" ht="12" customHeight="1">
      <c r="A58" s="9" t="s">
        <v>191</v>
      </c>
      <c r="B58" s="65">
        <v>2787</v>
      </c>
      <c r="C58" s="52" t="s">
        <v>99</v>
      </c>
      <c r="D58" s="68">
        <v>9.0999999999999998E-2</v>
      </c>
      <c r="E58" s="52" t="s">
        <v>388</v>
      </c>
    </row>
    <row r="59" spans="1:5" ht="12" customHeight="1">
      <c r="A59" s="9" t="s">
        <v>192</v>
      </c>
      <c r="B59" s="66">
        <v>945</v>
      </c>
      <c r="C59" s="52" t="s">
        <v>951</v>
      </c>
      <c r="D59" s="68">
        <v>3.1E-2</v>
      </c>
      <c r="E59" s="52" t="s">
        <v>176</v>
      </c>
    </row>
    <row r="60" spans="1:5" ht="12" customHeight="1">
      <c r="A60" s="9" t="s">
        <v>194</v>
      </c>
      <c r="B60" s="66">
        <v>770</v>
      </c>
      <c r="C60" s="52" t="s">
        <v>116</v>
      </c>
      <c r="D60" s="68">
        <v>2.5000000000000001E-2</v>
      </c>
      <c r="E60" s="52" t="s">
        <v>170</v>
      </c>
    </row>
    <row r="61" spans="1:5" ht="12" customHeight="1">
      <c r="A61" s="9" t="s">
        <v>196</v>
      </c>
      <c r="B61" s="65">
        <v>3097</v>
      </c>
      <c r="C61" s="52" t="s">
        <v>952</v>
      </c>
      <c r="D61" s="68">
        <v>0.10199999999999999</v>
      </c>
      <c r="E61" s="52" t="s">
        <v>180</v>
      </c>
    </row>
    <row r="62" spans="1:5" ht="12" customHeight="1">
      <c r="A62" s="9" t="s">
        <v>197</v>
      </c>
      <c r="B62" s="65">
        <v>5149</v>
      </c>
      <c r="C62" s="52" t="s">
        <v>953</v>
      </c>
      <c r="D62" s="68">
        <v>0.16900000000000001</v>
      </c>
      <c r="E62" s="52" t="s">
        <v>166</v>
      </c>
    </row>
    <row r="63" spans="1:5" ht="12" customHeight="1">
      <c r="A63" s="9" t="s">
        <v>198</v>
      </c>
      <c r="B63" s="65">
        <v>7431</v>
      </c>
      <c r="C63" s="52" t="s">
        <v>954</v>
      </c>
      <c r="D63" s="68">
        <v>0.24399999999999999</v>
      </c>
      <c r="E63" s="52" t="s">
        <v>264</v>
      </c>
    </row>
    <row r="64" spans="1:5" ht="12" customHeight="1">
      <c r="A64" s="9" t="s">
        <v>199</v>
      </c>
      <c r="B64" s="65">
        <v>2865</v>
      </c>
      <c r="C64" s="52" t="s">
        <v>955</v>
      </c>
      <c r="D64" s="68">
        <v>9.4E-2</v>
      </c>
      <c r="E64" s="52" t="s">
        <v>536</v>
      </c>
    </row>
    <row r="65" spans="1:5" ht="12" customHeight="1">
      <c r="A65" s="9" t="s">
        <v>200</v>
      </c>
      <c r="B65" s="65">
        <v>2230</v>
      </c>
      <c r="C65" s="52" t="s">
        <v>956</v>
      </c>
      <c r="D65" s="68">
        <v>7.2999999999999995E-2</v>
      </c>
      <c r="E65" s="52" t="s">
        <v>156</v>
      </c>
    </row>
    <row r="66" spans="1:5" ht="12" customHeight="1">
      <c r="A66" s="9" t="s">
        <v>201</v>
      </c>
      <c r="B66" s="65">
        <v>1306</v>
      </c>
      <c r="C66" s="52" t="s">
        <v>92</v>
      </c>
      <c r="D66" s="68">
        <v>4.2999999999999997E-2</v>
      </c>
      <c r="E66" s="52" t="s">
        <v>154</v>
      </c>
    </row>
    <row r="67" spans="1:5" ht="12" customHeight="1">
      <c r="A67" s="9" t="s">
        <v>30</v>
      </c>
      <c r="B67" s="12" t="s">
        <v>30</v>
      </c>
      <c r="C67" s="52" t="s">
        <v>30</v>
      </c>
      <c r="D67" s="52" t="s">
        <v>30</v>
      </c>
      <c r="E67" s="52" t="s">
        <v>30</v>
      </c>
    </row>
    <row r="68" spans="1:5" ht="12" customHeight="1">
      <c r="A68" s="9" t="s">
        <v>202</v>
      </c>
      <c r="B68" s="12" t="s">
        <v>30</v>
      </c>
      <c r="C68" s="52" t="s">
        <v>30</v>
      </c>
      <c r="D68" s="52" t="s">
        <v>30</v>
      </c>
      <c r="E68" s="52" t="s">
        <v>30</v>
      </c>
    </row>
    <row r="69" spans="1:5" ht="12" customHeight="1">
      <c r="A69" s="9" t="s">
        <v>178</v>
      </c>
      <c r="B69" s="65">
        <v>30473</v>
      </c>
      <c r="C69" s="52" t="s">
        <v>939</v>
      </c>
      <c r="D69" s="67">
        <v>30473</v>
      </c>
      <c r="E69" s="52" t="s">
        <v>141</v>
      </c>
    </row>
    <row r="70" spans="1:5" ht="12" customHeight="1">
      <c r="A70" s="9" t="s">
        <v>203</v>
      </c>
      <c r="B70" s="65">
        <v>24137</v>
      </c>
      <c r="C70" s="52" t="s">
        <v>957</v>
      </c>
      <c r="D70" s="68">
        <v>0.79200000000000004</v>
      </c>
      <c r="E70" s="52" t="s">
        <v>437</v>
      </c>
    </row>
    <row r="71" spans="1:5" ht="12" customHeight="1">
      <c r="A71" s="9" t="s">
        <v>204</v>
      </c>
      <c r="B71" s="65">
        <v>4033</v>
      </c>
      <c r="C71" s="52" t="s">
        <v>112</v>
      </c>
      <c r="D71" s="68">
        <v>0.13200000000000001</v>
      </c>
      <c r="E71" s="52" t="s">
        <v>180</v>
      </c>
    </row>
    <row r="72" spans="1:5" ht="12" customHeight="1">
      <c r="A72" s="9" t="s">
        <v>205</v>
      </c>
      <c r="B72" s="65">
        <v>2293</v>
      </c>
      <c r="C72" s="52" t="s">
        <v>90</v>
      </c>
      <c r="D72" s="68">
        <v>7.4999999999999997E-2</v>
      </c>
      <c r="E72" s="52" t="s">
        <v>234</v>
      </c>
    </row>
    <row r="73" spans="1:5" ht="12" customHeight="1">
      <c r="A73" s="9" t="s">
        <v>206</v>
      </c>
      <c r="B73" s="66">
        <v>10</v>
      </c>
      <c r="C73" s="52" t="s">
        <v>781</v>
      </c>
      <c r="D73" s="68">
        <v>0</v>
      </c>
      <c r="E73" s="52" t="s">
        <v>150</v>
      </c>
    </row>
    <row r="74" spans="1:5" ht="12" customHeight="1">
      <c r="A74" s="9" t="s">
        <v>30</v>
      </c>
      <c r="B74" s="12" t="s">
        <v>30</v>
      </c>
      <c r="C74" s="52" t="s">
        <v>30</v>
      </c>
      <c r="D74" s="52" t="s">
        <v>30</v>
      </c>
      <c r="E74" s="52" t="s">
        <v>30</v>
      </c>
    </row>
    <row r="75" spans="1:5" ht="12" customHeight="1">
      <c r="A75" s="9" t="s">
        <v>208</v>
      </c>
      <c r="B75" s="12" t="s">
        <v>30</v>
      </c>
      <c r="C75" s="52" t="s">
        <v>30</v>
      </c>
      <c r="D75" s="52" t="s">
        <v>30</v>
      </c>
      <c r="E75" s="52" t="s">
        <v>30</v>
      </c>
    </row>
    <row r="76" spans="1:5" ht="12" customHeight="1">
      <c r="A76" s="9" t="s">
        <v>209</v>
      </c>
      <c r="B76" s="65">
        <v>22085</v>
      </c>
      <c r="C76" s="52" t="s">
        <v>738</v>
      </c>
      <c r="D76" s="67">
        <v>22085</v>
      </c>
      <c r="E76" s="52" t="s">
        <v>141</v>
      </c>
    </row>
    <row r="77" spans="1:5" ht="12" customHeight="1">
      <c r="A77" s="9" t="s">
        <v>210</v>
      </c>
      <c r="B77" s="66">
        <v>789</v>
      </c>
      <c r="C77" s="52" t="s">
        <v>370</v>
      </c>
      <c r="D77" s="68">
        <v>3.5999999999999997E-2</v>
      </c>
      <c r="E77" s="52" t="s">
        <v>154</v>
      </c>
    </row>
    <row r="78" spans="1:5" ht="12" customHeight="1">
      <c r="A78" s="9" t="s">
        <v>211</v>
      </c>
      <c r="B78" s="65">
        <v>1133</v>
      </c>
      <c r="C78" s="52" t="s">
        <v>958</v>
      </c>
      <c r="D78" s="68">
        <v>5.0999999999999997E-2</v>
      </c>
      <c r="E78" s="52" t="s">
        <v>146</v>
      </c>
    </row>
    <row r="79" spans="1:5" ht="12" customHeight="1">
      <c r="A79" s="9" t="s">
        <v>212</v>
      </c>
      <c r="B79" s="65">
        <v>1674</v>
      </c>
      <c r="C79" s="52" t="s">
        <v>779</v>
      </c>
      <c r="D79" s="68">
        <v>7.5999999999999998E-2</v>
      </c>
      <c r="E79" s="52" t="s">
        <v>166</v>
      </c>
    </row>
    <row r="80" spans="1:5" ht="12" customHeight="1">
      <c r="A80" s="9" t="s">
        <v>213</v>
      </c>
      <c r="B80" s="65">
        <v>1471</v>
      </c>
      <c r="C80" s="52" t="s">
        <v>60</v>
      </c>
      <c r="D80" s="68">
        <v>6.7000000000000004E-2</v>
      </c>
      <c r="E80" s="52" t="s">
        <v>156</v>
      </c>
    </row>
    <row r="81" spans="1:5" ht="12" customHeight="1">
      <c r="A81" s="9" t="s">
        <v>214</v>
      </c>
      <c r="B81" s="65">
        <v>2245</v>
      </c>
      <c r="C81" s="52" t="s">
        <v>794</v>
      </c>
      <c r="D81" s="68">
        <v>0.10199999999999999</v>
      </c>
      <c r="E81" s="52" t="s">
        <v>388</v>
      </c>
    </row>
    <row r="82" spans="1:5" ht="12" customHeight="1">
      <c r="A82" s="9" t="s">
        <v>215</v>
      </c>
      <c r="B82" s="65">
        <v>3094</v>
      </c>
      <c r="C82" s="52" t="s">
        <v>43</v>
      </c>
      <c r="D82" s="68">
        <v>0.14000000000000001</v>
      </c>
      <c r="E82" s="52" t="s">
        <v>536</v>
      </c>
    </row>
    <row r="83" spans="1:5" ht="12" customHeight="1">
      <c r="A83" s="9" t="s">
        <v>216</v>
      </c>
      <c r="B83" s="65">
        <v>2872</v>
      </c>
      <c r="C83" s="52" t="s">
        <v>959</v>
      </c>
      <c r="D83" s="68">
        <v>0.13</v>
      </c>
      <c r="E83" s="52" t="s">
        <v>264</v>
      </c>
    </row>
    <row r="84" spans="1:5" ht="12" customHeight="1">
      <c r="A84" s="9" t="s">
        <v>217</v>
      </c>
      <c r="B84" s="65">
        <v>3433</v>
      </c>
      <c r="C84" s="52" t="s">
        <v>960</v>
      </c>
      <c r="D84" s="68">
        <v>0.155</v>
      </c>
      <c r="E84" s="52" t="s">
        <v>536</v>
      </c>
    </row>
    <row r="85" spans="1:5" ht="12" customHeight="1">
      <c r="A85" s="9" t="s">
        <v>218</v>
      </c>
      <c r="B85" s="65">
        <v>2254</v>
      </c>
      <c r="C85" s="52" t="s">
        <v>195</v>
      </c>
      <c r="D85" s="68">
        <v>0.10199999999999999</v>
      </c>
      <c r="E85" s="52" t="s">
        <v>180</v>
      </c>
    </row>
    <row r="86" spans="1:5" ht="12" customHeight="1">
      <c r="A86" s="9" t="s">
        <v>219</v>
      </c>
      <c r="B86" s="65">
        <v>3120</v>
      </c>
      <c r="C86" s="52" t="s">
        <v>416</v>
      </c>
      <c r="D86" s="68">
        <v>0.14099999999999999</v>
      </c>
      <c r="E86" s="52" t="s">
        <v>166</v>
      </c>
    </row>
    <row r="87" spans="1:5" ht="12" customHeight="1">
      <c r="A87" s="9" t="s">
        <v>220</v>
      </c>
      <c r="B87" s="65">
        <v>80701</v>
      </c>
      <c r="C87" s="52" t="s">
        <v>961</v>
      </c>
      <c r="D87" s="52" t="s">
        <v>141</v>
      </c>
      <c r="E87" s="52" t="s">
        <v>141</v>
      </c>
    </row>
    <row r="88" spans="1:5" ht="12" customHeight="1">
      <c r="A88" s="9" t="s">
        <v>221</v>
      </c>
      <c r="B88" s="65">
        <v>113966</v>
      </c>
      <c r="C88" s="52" t="s">
        <v>962</v>
      </c>
      <c r="D88" s="52" t="s">
        <v>141</v>
      </c>
      <c r="E88" s="52" t="s">
        <v>141</v>
      </c>
    </row>
    <row r="89" spans="1:5" ht="12" customHeight="1">
      <c r="A89" s="9" t="s">
        <v>30</v>
      </c>
      <c r="B89" s="12" t="s">
        <v>30</v>
      </c>
      <c r="C89" s="52" t="s">
        <v>30</v>
      </c>
      <c r="D89" s="52" t="s">
        <v>30</v>
      </c>
      <c r="E89" s="52" t="s">
        <v>30</v>
      </c>
    </row>
    <row r="90" spans="1:5" ht="12" customHeight="1">
      <c r="A90" s="9" t="s">
        <v>222</v>
      </c>
      <c r="B90" s="65">
        <v>17947</v>
      </c>
      <c r="C90" s="52" t="s">
        <v>796</v>
      </c>
      <c r="D90" s="68">
        <v>0.81299999999999994</v>
      </c>
      <c r="E90" s="52" t="s">
        <v>272</v>
      </c>
    </row>
    <row r="91" spans="1:5" ht="12" customHeight="1">
      <c r="A91" s="9" t="s">
        <v>223</v>
      </c>
      <c r="B91" s="65">
        <v>117179</v>
      </c>
      <c r="C91" s="52" t="s">
        <v>963</v>
      </c>
      <c r="D91" s="52" t="s">
        <v>141</v>
      </c>
      <c r="E91" s="52" t="s">
        <v>141</v>
      </c>
    </row>
    <row r="92" spans="1:5" ht="12" customHeight="1">
      <c r="A92" s="9" t="s">
        <v>224</v>
      </c>
      <c r="B92" s="65">
        <v>6298</v>
      </c>
      <c r="C92" s="52" t="s">
        <v>757</v>
      </c>
      <c r="D92" s="68">
        <v>0.28499999999999998</v>
      </c>
      <c r="E92" s="52" t="s">
        <v>536</v>
      </c>
    </row>
    <row r="93" spans="1:5" ht="12" customHeight="1">
      <c r="A93" s="9" t="s">
        <v>225</v>
      </c>
      <c r="B93" s="65">
        <v>19987</v>
      </c>
      <c r="C93" s="52" t="s">
        <v>964</v>
      </c>
      <c r="D93" s="52" t="s">
        <v>141</v>
      </c>
      <c r="E93" s="52" t="s">
        <v>141</v>
      </c>
    </row>
    <row r="94" spans="1:5" ht="12" customHeight="1">
      <c r="A94" s="9" t="s">
        <v>226</v>
      </c>
      <c r="B94" s="65">
        <v>3728</v>
      </c>
      <c r="C94" s="52" t="s">
        <v>965</v>
      </c>
      <c r="D94" s="68">
        <v>0.16900000000000001</v>
      </c>
      <c r="E94" s="52" t="s">
        <v>272</v>
      </c>
    </row>
    <row r="95" spans="1:5" ht="12" customHeight="1">
      <c r="A95" s="9" t="s">
        <v>227</v>
      </c>
      <c r="B95" s="65">
        <v>32108</v>
      </c>
      <c r="C95" s="52" t="s">
        <v>966</v>
      </c>
      <c r="D95" s="52" t="s">
        <v>141</v>
      </c>
      <c r="E95" s="52" t="s">
        <v>141</v>
      </c>
    </row>
    <row r="96" spans="1:5" ht="12" customHeight="1">
      <c r="A96" s="9" t="s">
        <v>30</v>
      </c>
      <c r="B96" s="12" t="s">
        <v>30</v>
      </c>
      <c r="C96" s="52" t="s">
        <v>30</v>
      </c>
      <c r="D96" s="52" t="s">
        <v>30</v>
      </c>
      <c r="E96" s="52" t="s">
        <v>30</v>
      </c>
    </row>
    <row r="97" spans="1:5" ht="12" customHeight="1">
      <c r="A97" s="9" t="s">
        <v>228</v>
      </c>
      <c r="B97" s="66">
        <v>663</v>
      </c>
      <c r="C97" s="52" t="s">
        <v>115</v>
      </c>
      <c r="D97" s="68">
        <v>0.03</v>
      </c>
      <c r="E97" s="52" t="s">
        <v>176</v>
      </c>
    </row>
    <row r="98" spans="1:5" ht="12" customHeight="1">
      <c r="A98" s="9" t="s">
        <v>229</v>
      </c>
      <c r="B98" s="65">
        <v>8979</v>
      </c>
      <c r="C98" s="52" t="s">
        <v>967</v>
      </c>
      <c r="D98" s="52" t="s">
        <v>141</v>
      </c>
      <c r="E98" s="52" t="s">
        <v>141</v>
      </c>
    </row>
    <row r="99" spans="1:5" ht="12" customHeight="1">
      <c r="A99" s="9" t="s">
        <v>230</v>
      </c>
      <c r="B99" s="66">
        <v>369</v>
      </c>
      <c r="C99" s="52" t="s">
        <v>845</v>
      </c>
      <c r="D99" s="68">
        <v>1.7000000000000001E-2</v>
      </c>
      <c r="E99" s="52" t="s">
        <v>170</v>
      </c>
    </row>
    <row r="100" spans="1:5" ht="12" customHeight="1">
      <c r="A100" s="9" t="s">
        <v>231</v>
      </c>
      <c r="B100" s="65">
        <v>3795</v>
      </c>
      <c r="C100" s="52" t="s">
        <v>968</v>
      </c>
      <c r="D100" s="52" t="s">
        <v>141</v>
      </c>
      <c r="E100" s="52" t="s">
        <v>141</v>
      </c>
    </row>
    <row r="101" spans="1:5" ht="12" customHeight="1">
      <c r="A101" s="9" t="s">
        <v>232</v>
      </c>
      <c r="B101" s="65">
        <v>1142</v>
      </c>
      <c r="C101" s="52" t="s">
        <v>756</v>
      </c>
      <c r="D101" s="68">
        <v>5.1999999999999998E-2</v>
      </c>
      <c r="E101" s="52" t="s">
        <v>143</v>
      </c>
    </row>
    <row r="102" spans="1:5" ht="12" customHeight="1">
      <c r="A102" s="9" t="s">
        <v>30</v>
      </c>
      <c r="B102" s="12" t="s">
        <v>30</v>
      </c>
      <c r="C102" s="52" t="s">
        <v>30</v>
      </c>
      <c r="D102" s="52" t="s">
        <v>30</v>
      </c>
      <c r="E102" s="52" t="s">
        <v>30</v>
      </c>
    </row>
    <row r="103" spans="1:5" ht="12" customHeight="1">
      <c r="A103" s="9" t="s">
        <v>233</v>
      </c>
      <c r="B103" s="65">
        <v>13424</v>
      </c>
      <c r="C103" s="52" t="s">
        <v>732</v>
      </c>
      <c r="D103" s="67">
        <v>13424</v>
      </c>
      <c r="E103" s="52" t="s">
        <v>141</v>
      </c>
    </row>
    <row r="104" spans="1:5" ht="12" customHeight="1">
      <c r="A104" s="9" t="s">
        <v>210</v>
      </c>
      <c r="B104" s="66">
        <v>231</v>
      </c>
      <c r="C104" s="52" t="s">
        <v>768</v>
      </c>
      <c r="D104" s="68">
        <v>1.7000000000000001E-2</v>
      </c>
      <c r="E104" s="52" t="s">
        <v>154</v>
      </c>
    </row>
    <row r="105" spans="1:5" ht="12" customHeight="1">
      <c r="A105" s="9" t="s">
        <v>211</v>
      </c>
      <c r="B105" s="66">
        <v>369</v>
      </c>
      <c r="C105" s="52" t="s">
        <v>117</v>
      </c>
      <c r="D105" s="68">
        <v>2.7E-2</v>
      </c>
      <c r="E105" s="52" t="s">
        <v>143</v>
      </c>
    </row>
    <row r="106" spans="1:5" ht="12" customHeight="1">
      <c r="A106" s="9" t="s">
        <v>212</v>
      </c>
      <c r="B106" s="66">
        <v>735</v>
      </c>
      <c r="C106" s="52" t="s">
        <v>836</v>
      </c>
      <c r="D106" s="68">
        <v>5.5E-2</v>
      </c>
      <c r="E106" s="52" t="s">
        <v>166</v>
      </c>
    </row>
    <row r="107" spans="1:5" ht="12" customHeight="1">
      <c r="A107" s="9" t="s">
        <v>213</v>
      </c>
      <c r="B107" s="66">
        <v>765</v>
      </c>
      <c r="C107" s="52" t="s">
        <v>520</v>
      </c>
      <c r="D107" s="68">
        <v>5.7000000000000002E-2</v>
      </c>
      <c r="E107" s="52" t="s">
        <v>180</v>
      </c>
    </row>
    <row r="108" spans="1:5" ht="12" customHeight="1">
      <c r="A108" s="9" t="s">
        <v>214</v>
      </c>
      <c r="B108" s="65">
        <v>1259</v>
      </c>
      <c r="C108" s="52" t="s">
        <v>815</v>
      </c>
      <c r="D108" s="68">
        <v>9.4E-2</v>
      </c>
      <c r="E108" s="52" t="s">
        <v>426</v>
      </c>
    </row>
    <row r="109" spans="1:5" ht="12" customHeight="1">
      <c r="A109" s="9" t="s">
        <v>215</v>
      </c>
      <c r="B109" s="65">
        <v>1876</v>
      </c>
      <c r="C109" s="52" t="s">
        <v>70</v>
      </c>
      <c r="D109" s="68">
        <v>0.14000000000000001</v>
      </c>
      <c r="E109" s="52" t="s">
        <v>420</v>
      </c>
    </row>
    <row r="110" spans="1:5" ht="12" customHeight="1">
      <c r="A110" s="9" t="s">
        <v>216</v>
      </c>
      <c r="B110" s="65">
        <v>1562</v>
      </c>
      <c r="C110" s="52" t="s">
        <v>172</v>
      </c>
      <c r="D110" s="68">
        <v>0.11600000000000001</v>
      </c>
      <c r="E110" s="52" t="s">
        <v>280</v>
      </c>
    </row>
    <row r="111" spans="1:5" ht="12" customHeight="1">
      <c r="A111" s="9" t="s">
        <v>217</v>
      </c>
      <c r="B111" s="65">
        <v>2236</v>
      </c>
      <c r="C111" s="52" t="s">
        <v>118</v>
      </c>
      <c r="D111" s="68">
        <v>0.16700000000000001</v>
      </c>
      <c r="E111" s="52" t="s">
        <v>280</v>
      </c>
    </row>
    <row r="112" spans="1:5" ht="12" customHeight="1">
      <c r="A112" s="9" t="s">
        <v>218</v>
      </c>
      <c r="B112" s="65">
        <v>1848</v>
      </c>
      <c r="C112" s="52" t="s">
        <v>788</v>
      </c>
      <c r="D112" s="68">
        <v>0.13800000000000001</v>
      </c>
      <c r="E112" s="52" t="s">
        <v>272</v>
      </c>
    </row>
    <row r="113" spans="1:5" ht="12" customHeight="1">
      <c r="A113" s="9" t="s">
        <v>219</v>
      </c>
      <c r="B113" s="65">
        <v>2543</v>
      </c>
      <c r="C113" s="52" t="s">
        <v>60</v>
      </c>
      <c r="D113" s="68">
        <v>0.189</v>
      </c>
      <c r="E113" s="52" t="s">
        <v>272</v>
      </c>
    </row>
    <row r="114" spans="1:5" ht="12" customHeight="1">
      <c r="A114" s="9" t="s">
        <v>235</v>
      </c>
      <c r="B114" s="65">
        <v>97500</v>
      </c>
      <c r="C114" s="52" t="s">
        <v>969</v>
      </c>
      <c r="D114" s="52" t="s">
        <v>141</v>
      </c>
      <c r="E114" s="52" t="s">
        <v>141</v>
      </c>
    </row>
    <row r="115" spans="1:5" ht="12" customHeight="1">
      <c r="A115" s="9" t="s">
        <v>236</v>
      </c>
      <c r="B115" s="65">
        <v>135286</v>
      </c>
      <c r="C115" s="52" t="s">
        <v>970</v>
      </c>
      <c r="D115" s="52" t="s">
        <v>141</v>
      </c>
      <c r="E115" s="52" t="s">
        <v>141</v>
      </c>
    </row>
    <row r="116" spans="1:5" ht="12" customHeight="1">
      <c r="A116" s="9" t="s">
        <v>30</v>
      </c>
      <c r="B116" s="12" t="s">
        <v>30</v>
      </c>
      <c r="C116" s="52" t="s">
        <v>30</v>
      </c>
      <c r="D116" s="52" t="s">
        <v>30</v>
      </c>
      <c r="E116" s="52" t="s">
        <v>30</v>
      </c>
    </row>
    <row r="117" spans="1:5" ht="12" customHeight="1">
      <c r="A117" s="9" t="s">
        <v>237</v>
      </c>
      <c r="B117" s="65">
        <v>45122</v>
      </c>
      <c r="C117" s="52" t="s">
        <v>971</v>
      </c>
      <c r="D117" s="52" t="s">
        <v>141</v>
      </c>
      <c r="E117" s="52" t="s">
        <v>141</v>
      </c>
    </row>
    <row r="118" spans="1:5" ht="12" customHeight="1">
      <c r="A118" s="9" t="s">
        <v>30</v>
      </c>
      <c r="B118" s="12" t="s">
        <v>30</v>
      </c>
      <c r="C118" s="52" t="s">
        <v>30</v>
      </c>
      <c r="D118" s="52" t="s">
        <v>30</v>
      </c>
      <c r="E118" s="52" t="s">
        <v>30</v>
      </c>
    </row>
    <row r="119" spans="1:5" ht="12" customHeight="1">
      <c r="A119" s="9" t="s">
        <v>238</v>
      </c>
      <c r="B119" s="65">
        <v>8661</v>
      </c>
      <c r="C119" s="52" t="s">
        <v>972</v>
      </c>
      <c r="D119" s="67">
        <v>8661</v>
      </c>
      <c r="E119" s="52" t="s">
        <v>141</v>
      </c>
    </row>
    <row r="120" spans="1:5" ht="12" customHeight="1">
      <c r="A120" s="9" t="s">
        <v>239</v>
      </c>
      <c r="B120" s="65">
        <v>54589</v>
      </c>
      <c r="C120" s="52" t="s">
        <v>973</v>
      </c>
      <c r="D120" s="52" t="s">
        <v>141</v>
      </c>
      <c r="E120" s="52" t="s">
        <v>141</v>
      </c>
    </row>
    <row r="121" spans="1:5" ht="12" customHeight="1">
      <c r="A121" s="9" t="s">
        <v>240</v>
      </c>
      <c r="B121" s="65">
        <v>76911</v>
      </c>
      <c r="C121" s="52" t="s">
        <v>974</v>
      </c>
      <c r="D121" s="52" t="s">
        <v>141</v>
      </c>
      <c r="E121" s="52" t="s">
        <v>141</v>
      </c>
    </row>
    <row r="122" spans="1:5" ht="12" customHeight="1">
      <c r="A122" s="9" t="s">
        <v>30</v>
      </c>
      <c r="B122" s="12" t="s">
        <v>30</v>
      </c>
      <c r="C122" s="52" t="s">
        <v>30</v>
      </c>
      <c r="D122" s="52" t="s">
        <v>30</v>
      </c>
      <c r="E122" s="52" t="s">
        <v>30</v>
      </c>
    </row>
    <row r="123" spans="1:5" ht="12" customHeight="1">
      <c r="A123" s="9" t="s">
        <v>241</v>
      </c>
      <c r="B123" s="65">
        <v>40772</v>
      </c>
      <c r="C123" s="52" t="s">
        <v>975</v>
      </c>
      <c r="D123" s="52" t="s">
        <v>141</v>
      </c>
      <c r="E123" s="52" t="s">
        <v>141</v>
      </c>
    </row>
    <row r="124" spans="1:5" ht="12" customHeight="1">
      <c r="A124" s="9" t="s">
        <v>242</v>
      </c>
      <c r="B124" s="65">
        <v>64438</v>
      </c>
      <c r="C124" s="52" t="s">
        <v>976</v>
      </c>
      <c r="D124" s="52" t="s">
        <v>141</v>
      </c>
      <c r="E124" s="52" t="s">
        <v>141</v>
      </c>
    </row>
    <row r="125" spans="1:5" ht="12" customHeight="1">
      <c r="A125" s="9" t="s">
        <v>243</v>
      </c>
      <c r="B125" s="65">
        <v>55273</v>
      </c>
      <c r="C125" s="52" t="s">
        <v>977</v>
      </c>
      <c r="D125" s="52" t="s">
        <v>141</v>
      </c>
      <c r="E125" s="52" t="s">
        <v>141</v>
      </c>
    </row>
    <row r="126" spans="1:5" ht="12" customHeight="1">
      <c r="A126" s="9" t="s">
        <v>30</v>
      </c>
      <c r="B126" s="12" t="s">
        <v>30</v>
      </c>
      <c r="C126" s="52" t="s">
        <v>30</v>
      </c>
      <c r="D126" s="52" t="s">
        <v>30</v>
      </c>
      <c r="E126" s="52" t="s">
        <v>30</v>
      </c>
    </row>
    <row r="127" spans="1:5" ht="12" customHeight="1">
      <c r="A127" s="9" t="s">
        <v>244</v>
      </c>
      <c r="B127" s="12" t="s">
        <v>30</v>
      </c>
      <c r="C127" s="52" t="s">
        <v>30</v>
      </c>
      <c r="D127" s="52" t="s">
        <v>30</v>
      </c>
      <c r="E127" s="52" t="s">
        <v>30</v>
      </c>
    </row>
    <row r="128" spans="1:5" ht="12" customHeight="1">
      <c r="A128" s="9" t="s">
        <v>245</v>
      </c>
      <c r="B128" s="65">
        <v>56450</v>
      </c>
      <c r="C128" s="52" t="s">
        <v>395</v>
      </c>
      <c r="D128" s="67">
        <v>56450</v>
      </c>
      <c r="E128" s="52" t="s">
        <v>141</v>
      </c>
    </row>
    <row r="129" spans="1:5" ht="12" customHeight="1">
      <c r="A129" s="9" t="s">
        <v>246</v>
      </c>
      <c r="B129" s="65">
        <v>47454</v>
      </c>
      <c r="C129" s="52" t="s">
        <v>978</v>
      </c>
      <c r="D129" s="68">
        <v>0.84099999999999997</v>
      </c>
      <c r="E129" s="52" t="s">
        <v>437</v>
      </c>
    </row>
    <row r="130" spans="1:5" ht="12" customHeight="1">
      <c r="A130" s="9" t="s">
        <v>247</v>
      </c>
      <c r="B130" s="65">
        <v>37853</v>
      </c>
      <c r="C130" s="52" t="s">
        <v>979</v>
      </c>
      <c r="D130" s="68">
        <v>0.67100000000000004</v>
      </c>
      <c r="E130" s="52" t="s">
        <v>420</v>
      </c>
    </row>
    <row r="131" spans="1:5" ht="12" customHeight="1">
      <c r="A131" s="9" t="s">
        <v>248</v>
      </c>
      <c r="B131" s="65">
        <v>15440</v>
      </c>
      <c r="C131" s="52" t="s">
        <v>980</v>
      </c>
      <c r="D131" s="68">
        <v>0.27400000000000002</v>
      </c>
      <c r="E131" s="52" t="s">
        <v>437</v>
      </c>
    </row>
    <row r="132" spans="1:5" ht="12" customHeight="1">
      <c r="A132" s="9" t="s">
        <v>249</v>
      </c>
      <c r="B132" s="65">
        <v>8996</v>
      </c>
      <c r="C132" s="52" t="s">
        <v>981</v>
      </c>
      <c r="D132" s="68">
        <v>0.159</v>
      </c>
      <c r="E132" s="52" t="s">
        <v>437</v>
      </c>
    </row>
    <row r="133" spans="1:5" ht="12" customHeight="1">
      <c r="A133" s="9" t="s">
        <v>30</v>
      </c>
      <c r="B133" s="12" t="s">
        <v>30</v>
      </c>
      <c r="C133" s="52" t="s">
        <v>30</v>
      </c>
      <c r="D133" s="52" t="s">
        <v>30</v>
      </c>
      <c r="E133" s="52" t="s">
        <v>30</v>
      </c>
    </row>
    <row r="134" spans="1:5" ht="12" customHeight="1">
      <c r="A134" s="9" t="s">
        <v>250</v>
      </c>
      <c r="B134" s="65">
        <v>11708</v>
      </c>
      <c r="C134" s="52" t="s">
        <v>982</v>
      </c>
      <c r="D134" s="67">
        <v>11708</v>
      </c>
      <c r="E134" s="52" t="s">
        <v>141</v>
      </c>
    </row>
    <row r="135" spans="1:5" ht="12" customHeight="1">
      <c r="A135" s="9" t="s">
        <v>251</v>
      </c>
      <c r="B135" s="66">
        <v>382</v>
      </c>
      <c r="C135" s="52" t="s">
        <v>983</v>
      </c>
      <c r="D135" s="68">
        <v>3.3000000000000002E-2</v>
      </c>
      <c r="E135" s="52" t="s">
        <v>166</v>
      </c>
    </row>
    <row r="136" spans="1:5" ht="12" customHeight="1">
      <c r="A136" s="9" t="s">
        <v>30</v>
      </c>
      <c r="B136" s="12" t="s">
        <v>30</v>
      </c>
      <c r="C136" s="52" t="s">
        <v>30</v>
      </c>
      <c r="D136" s="52" t="s">
        <v>30</v>
      </c>
      <c r="E136" s="52" t="s">
        <v>30</v>
      </c>
    </row>
    <row r="137" spans="1:5" ht="12" customHeight="1">
      <c r="A137" s="9" t="s">
        <v>252</v>
      </c>
      <c r="B137" s="65">
        <v>36062</v>
      </c>
      <c r="C137" s="52" t="s">
        <v>729</v>
      </c>
      <c r="D137" s="67">
        <v>36062</v>
      </c>
      <c r="E137" s="52" t="s">
        <v>141</v>
      </c>
    </row>
    <row r="138" spans="1:5" ht="12" customHeight="1">
      <c r="A138" s="9" t="s">
        <v>253</v>
      </c>
      <c r="B138" s="65">
        <v>29896</v>
      </c>
      <c r="C138" s="52" t="s">
        <v>984</v>
      </c>
      <c r="D138" s="67">
        <v>29896</v>
      </c>
      <c r="E138" s="52" t="s">
        <v>141</v>
      </c>
    </row>
    <row r="139" spans="1:5" ht="12" customHeight="1">
      <c r="A139" s="9" t="s">
        <v>254</v>
      </c>
      <c r="B139" s="65">
        <v>27980</v>
      </c>
      <c r="C139" s="52" t="s">
        <v>985</v>
      </c>
      <c r="D139" s="67">
        <v>27980</v>
      </c>
      <c r="E139" s="52" t="s">
        <v>141</v>
      </c>
    </row>
    <row r="140" spans="1:5" ht="12" customHeight="1">
      <c r="A140" s="9" t="s">
        <v>255</v>
      </c>
      <c r="B140" s="65">
        <v>21793</v>
      </c>
      <c r="C140" s="52" t="s">
        <v>986</v>
      </c>
      <c r="D140" s="68">
        <v>0.77900000000000003</v>
      </c>
      <c r="E140" s="52" t="s">
        <v>548</v>
      </c>
    </row>
    <row r="141" spans="1:5" ht="12" customHeight="1">
      <c r="A141" s="9" t="s">
        <v>256</v>
      </c>
      <c r="B141" s="65">
        <v>20709</v>
      </c>
      <c r="C141" s="52" t="s">
        <v>987</v>
      </c>
      <c r="D141" s="68">
        <v>0.74</v>
      </c>
      <c r="E141" s="52" t="s">
        <v>552</v>
      </c>
    </row>
    <row r="142" spans="1:5" ht="12" customHeight="1">
      <c r="A142" s="9" t="s">
        <v>257</v>
      </c>
      <c r="B142" s="65">
        <v>1472</v>
      </c>
      <c r="C142" s="52" t="s">
        <v>844</v>
      </c>
      <c r="D142" s="68">
        <v>5.2999999999999999E-2</v>
      </c>
      <c r="E142" s="52" t="s">
        <v>156</v>
      </c>
    </row>
    <row r="143" spans="1:5" ht="12" customHeight="1">
      <c r="A143" s="9" t="s">
        <v>258</v>
      </c>
      <c r="B143" s="65">
        <v>6187</v>
      </c>
      <c r="C143" s="52" t="s">
        <v>988</v>
      </c>
      <c r="D143" s="68">
        <v>0.221</v>
      </c>
      <c r="E143" s="52" t="s">
        <v>548</v>
      </c>
    </row>
    <row r="144" spans="1:5" ht="12" customHeight="1">
      <c r="A144" s="9" t="s">
        <v>259</v>
      </c>
      <c r="B144" s="65">
        <v>1916</v>
      </c>
      <c r="C144" s="52" t="s">
        <v>400</v>
      </c>
      <c r="D144" s="67">
        <v>1916</v>
      </c>
      <c r="E144" s="52" t="s">
        <v>141</v>
      </c>
    </row>
    <row r="145" spans="1:5" ht="12" customHeight="1">
      <c r="A145" s="9" t="s">
        <v>255</v>
      </c>
      <c r="B145" s="65">
        <v>1209</v>
      </c>
      <c r="C145" s="52" t="s">
        <v>766</v>
      </c>
      <c r="D145" s="68">
        <v>0.63100000000000001</v>
      </c>
      <c r="E145" s="52" t="s">
        <v>807</v>
      </c>
    </row>
    <row r="146" spans="1:5" ht="12" customHeight="1">
      <c r="A146" s="9" t="s">
        <v>256</v>
      </c>
      <c r="B146" s="66">
        <v>943</v>
      </c>
      <c r="C146" s="52" t="s">
        <v>743</v>
      </c>
      <c r="D146" s="68">
        <v>0.49199999999999999</v>
      </c>
      <c r="E146" s="52" t="s">
        <v>989</v>
      </c>
    </row>
    <row r="147" spans="1:5" ht="12" customHeight="1">
      <c r="A147" s="9" t="s">
        <v>257</v>
      </c>
      <c r="B147" s="66">
        <v>333</v>
      </c>
      <c r="C147" s="52" t="s">
        <v>98</v>
      </c>
      <c r="D147" s="68">
        <v>0.17399999999999999</v>
      </c>
      <c r="E147" s="52" t="s">
        <v>812</v>
      </c>
    </row>
    <row r="148" spans="1:5" ht="12" customHeight="1">
      <c r="A148" s="9" t="s">
        <v>258</v>
      </c>
      <c r="B148" s="66">
        <v>707</v>
      </c>
      <c r="C148" s="52" t="s">
        <v>946</v>
      </c>
      <c r="D148" s="68">
        <v>0.36899999999999999</v>
      </c>
      <c r="E148" s="52" t="s">
        <v>807</v>
      </c>
    </row>
    <row r="149" spans="1:5" ht="12" customHeight="1">
      <c r="A149" s="9" t="s">
        <v>262</v>
      </c>
      <c r="B149" s="65">
        <v>6166</v>
      </c>
      <c r="C149" s="52" t="s">
        <v>820</v>
      </c>
      <c r="D149" s="67">
        <v>6166</v>
      </c>
      <c r="E149" s="52" t="s">
        <v>141</v>
      </c>
    </row>
    <row r="150" spans="1:5" ht="12" customHeight="1">
      <c r="A150" s="9" t="s">
        <v>263</v>
      </c>
      <c r="B150" s="65">
        <v>4636</v>
      </c>
      <c r="C150" s="52" t="s">
        <v>990</v>
      </c>
      <c r="D150" s="68">
        <v>0.752</v>
      </c>
      <c r="E150" s="52" t="s">
        <v>560</v>
      </c>
    </row>
    <row r="151" spans="1:5" ht="12" customHeight="1">
      <c r="A151" s="9" t="s">
        <v>265</v>
      </c>
      <c r="B151" s="65">
        <v>3300</v>
      </c>
      <c r="C151" s="52" t="s">
        <v>779</v>
      </c>
      <c r="D151" s="68">
        <v>0.53500000000000003</v>
      </c>
      <c r="E151" s="52" t="s">
        <v>583</v>
      </c>
    </row>
    <row r="152" spans="1:5" ht="12" customHeight="1">
      <c r="A152" s="9" t="s">
        <v>267</v>
      </c>
      <c r="B152" s="65">
        <v>1579</v>
      </c>
      <c r="C152" s="52" t="s">
        <v>428</v>
      </c>
      <c r="D152" s="68">
        <v>0.25600000000000001</v>
      </c>
      <c r="E152" s="52" t="s">
        <v>835</v>
      </c>
    </row>
    <row r="153" spans="1:5" ht="12" customHeight="1">
      <c r="A153" s="9" t="s">
        <v>268</v>
      </c>
      <c r="B153" s="65">
        <v>1530</v>
      </c>
      <c r="C153" s="52" t="s">
        <v>67</v>
      </c>
      <c r="D153" s="68">
        <v>0.248</v>
      </c>
      <c r="E153" s="52" t="s">
        <v>560</v>
      </c>
    </row>
    <row r="154" spans="1:5" ht="12" customHeight="1">
      <c r="A154" s="9" t="s">
        <v>30</v>
      </c>
      <c r="B154" s="12" t="s">
        <v>30</v>
      </c>
      <c r="C154" s="52" t="s">
        <v>30</v>
      </c>
      <c r="D154" s="52" t="s">
        <v>30</v>
      </c>
      <c r="E154" s="52" t="s">
        <v>30</v>
      </c>
    </row>
    <row r="155" spans="1:5" ht="12" customHeight="1">
      <c r="A155" s="9" t="s">
        <v>269</v>
      </c>
      <c r="B155" s="12" t="s">
        <v>30</v>
      </c>
      <c r="C155" s="52" t="s">
        <v>30</v>
      </c>
      <c r="D155" s="52" t="s">
        <v>30</v>
      </c>
      <c r="E155" s="52" t="s">
        <v>30</v>
      </c>
    </row>
    <row r="156" spans="1:5" ht="12" customHeight="1">
      <c r="A156" s="9" t="s">
        <v>270</v>
      </c>
      <c r="B156" s="12" t="s">
        <v>141</v>
      </c>
      <c r="C156" s="52" t="s">
        <v>141</v>
      </c>
      <c r="D156" s="68">
        <v>6.8000000000000005E-2</v>
      </c>
      <c r="E156" s="52" t="s">
        <v>388</v>
      </c>
    </row>
    <row r="157" spans="1:5" ht="12" customHeight="1">
      <c r="A157" s="9" t="s">
        <v>271</v>
      </c>
      <c r="B157" s="12" t="s">
        <v>141</v>
      </c>
      <c r="C157" s="52" t="s">
        <v>141</v>
      </c>
      <c r="D157" s="68">
        <v>0.115</v>
      </c>
      <c r="E157" s="52" t="s">
        <v>429</v>
      </c>
    </row>
    <row r="158" spans="1:5" ht="12" customHeight="1">
      <c r="A158" s="9" t="s">
        <v>273</v>
      </c>
      <c r="B158" s="12" t="s">
        <v>141</v>
      </c>
      <c r="C158" s="52" t="s">
        <v>141</v>
      </c>
      <c r="D158" s="68">
        <v>0.107</v>
      </c>
      <c r="E158" s="52" t="s">
        <v>534</v>
      </c>
    </row>
    <row r="159" spans="1:5" ht="12" customHeight="1">
      <c r="A159" s="9" t="s">
        <v>274</v>
      </c>
      <c r="B159" s="12" t="s">
        <v>141</v>
      </c>
      <c r="C159" s="52" t="s">
        <v>141</v>
      </c>
      <c r="D159" s="68">
        <v>2.4E-2</v>
      </c>
      <c r="E159" s="52" t="s">
        <v>156</v>
      </c>
    </row>
    <row r="160" spans="1:5" ht="12" customHeight="1">
      <c r="A160" s="9" t="s">
        <v>271</v>
      </c>
      <c r="B160" s="12" t="s">
        <v>141</v>
      </c>
      <c r="C160" s="52" t="s">
        <v>141</v>
      </c>
      <c r="D160" s="68">
        <v>3.4000000000000002E-2</v>
      </c>
      <c r="E160" s="52" t="s">
        <v>413</v>
      </c>
    </row>
    <row r="161" spans="1:5" ht="12" customHeight="1">
      <c r="A161" s="9" t="s">
        <v>273</v>
      </c>
      <c r="B161" s="12" t="s">
        <v>141</v>
      </c>
      <c r="C161" s="52" t="s">
        <v>141</v>
      </c>
      <c r="D161" s="68">
        <v>1.0999999999999999E-2</v>
      </c>
      <c r="E161" s="52" t="s">
        <v>437</v>
      </c>
    </row>
    <row r="162" spans="1:5" ht="12" customHeight="1">
      <c r="A162" s="9" t="s">
        <v>276</v>
      </c>
      <c r="B162" s="12" t="s">
        <v>141</v>
      </c>
      <c r="C162" s="52" t="s">
        <v>141</v>
      </c>
      <c r="D162" s="68">
        <v>0.21299999999999999</v>
      </c>
      <c r="E162" s="52" t="s">
        <v>991</v>
      </c>
    </row>
    <row r="163" spans="1:5" ht="12" customHeight="1">
      <c r="A163" s="9" t="s">
        <v>271</v>
      </c>
      <c r="B163" s="12" t="s">
        <v>141</v>
      </c>
      <c r="C163" s="52" t="s">
        <v>141</v>
      </c>
      <c r="D163" s="68">
        <v>0.30599999999999999</v>
      </c>
      <c r="E163" s="52" t="s">
        <v>840</v>
      </c>
    </row>
    <row r="164" spans="1:5" ht="12" customHeight="1">
      <c r="A164" s="9" t="s">
        <v>273</v>
      </c>
      <c r="B164" s="12" t="s">
        <v>141</v>
      </c>
      <c r="C164" s="52" t="s">
        <v>141</v>
      </c>
      <c r="D164" s="68">
        <v>0.33</v>
      </c>
      <c r="E164" s="52" t="s">
        <v>992</v>
      </c>
    </row>
    <row r="165" spans="1:5" ht="12" customHeight="1">
      <c r="A165" s="9" t="s">
        <v>30</v>
      </c>
      <c r="B165" s="12" t="s">
        <v>30</v>
      </c>
      <c r="C165" s="52" t="s">
        <v>30</v>
      </c>
      <c r="D165" s="52" t="s">
        <v>30</v>
      </c>
      <c r="E165" s="52" t="s">
        <v>30</v>
      </c>
    </row>
    <row r="166" spans="1:5" ht="12" customHeight="1">
      <c r="A166" s="9" t="s">
        <v>278</v>
      </c>
      <c r="B166" s="12" t="s">
        <v>141</v>
      </c>
      <c r="C166" s="52" t="s">
        <v>141</v>
      </c>
      <c r="D166" s="68">
        <v>9.0999999999999998E-2</v>
      </c>
      <c r="E166" s="52" t="s">
        <v>388</v>
      </c>
    </row>
    <row r="167" spans="1:5" ht="12" customHeight="1">
      <c r="A167" s="9" t="s">
        <v>279</v>
      </c>
      <c r="B167" s="12" t="s">
        <v>141</v>
      </c>
      <c r="C167" s="52" t="s">
        <v>141</v>
      </c>
      <c r="D167" s="68">
        <v>0.14099999999999999</v>
      </c>
      <c r="E167" s="52" t="s">
        <v>283</v>
      </c>
    </row>
    <row r="168" spans="1:5" ht="12" customHeight="1">
      <c r="A168" s="9" t="s">
        <v>281</v>
      </c>
      <c r="B168" s="12" t="s">
        <v>141</v>
      </c>
      <c r="C168" s="52" t="s">
        <v>141</v>
      </c>
      <c r="D168" s="68">
        <v>0.14099999999999999</v>
      </c>
      <c r="E168" s="52" t="s">
        <v>283</v>
      </c>
    </row>
    <row r="169" spans="1:5" ht="12" customHeight="1">
      <c r="A169" s="9" t="s">
        <v>282</v>
      </c>
      <c r="B169" s="12" t="s">
        <v>141</v>
      </c>
      <c r="C169" s="52" t="s">
        <v>141</v>
      </c>
      <c r="D169" s="68">
        <v>0.158</v>
      </c>
      <c r="E169" s="52" t="s">
        <v>991</v>
      </c>
    </row>
    <row r="170" spans="1:5" ht="12" customHeight="1">
      <c r="A170" s="9" t="s">
        <v>284</v>
      </c>
      <c r="B170" s="12" t="s">
        <v>141</v>
      </c>
      <c r="C170" s="52" t="s">
        <v>141</v>
      </c>
      <c r="D170" s="68">
        <v>0.13400000000000001</v>
      </c>
      <c r="E170" s="52" t="s">
        <v>160</v>
      </c>
    </row>
    <row r="171" spans="1:5" ht="12" customHeight="1">
      <c r="A171" s="9" t="s">
        <v>286</v>
      </c>
      <c r="B171" s="12" t="s">
        <v>141</v>
      </c>
      <c r="C171" s="52" t="s">
        <v>141</v>
      </c>
      <c r="D171" s="68">
        <v>7.8E-2</v>
      </c>
      <c r="E171" s="52" t="s">
        <v>156</v>
      </c>
    </row>
    <row r="172" spans="1:5" ht="12" customHeight="1">
      <c r="A172" s="9" t="s">
        <v>287</v>
      </c>
      <c r="B172" s="12" t="s">
        <v>141</v>
      </c>
      <c r="C172" s="52" t="s">
        <v>141</v>
      </c>
      <c r="D172" s="68">
        <v>8.1000000000000003E-2</v>
      </c>
      <c r="E172" s="52" t="s">
        <v>180</v>
      </c>
    </row>
    <row r="173" spans="1:5" ht="12" customHeight="1">
      <c r="A173" s="9" t="s">
        <v>288</v>
      </c>
      <c r="B173" s="12" t="s">
        <v>141</v>
      </c>
      <c r="C173" s="52" t="s">
        <v>141</v>
      </c>
      <c r="D173" s="68">
        <v>6.8000000000000005E-2</v>
      </c>
      <c r="E173" s="52" t="s">
        <v>272</v>
      </c>
    </row>
    <row r="174" spans="1:5" ht="12" customHeight="1">
      <c r="A174" s="9" t="s">
        <v>289</v>
      </c>
      <c r="B174" s="12" t="s">
        <v>141</v>
      </c>
      <c r="C174" s="52" t="s">
        <v>141</v>
      </c>
      <c r="D174" s="68">
        <v>7.2999999999999995E-2</v>
      </c>
      <c r="E174" s="52" t="s">
        <v>536</v>
      </c>
    </row>
    <row r="175" spans="1:5" ht="12" customHeight="1">
      <c r="A175" s="9" t="s">
        <v>290</v>
      </c>
      <c r="B175" s="12" t="s">
        <v>141</v>
      </c>
      <c r="C175" s="52" t="s">
        <v>141</v>
      </c>
      <c r="D175" s="68">
        <v>0.16</v>
      </c>
      <c r="E175" s="52" t="s">
        <v>429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workbookViewId="0">
      <selection activeCell="B11" sqref="B11"/>
    </sheetView>
  </sheetViews>
  <sheetFormatPr defaultRowHeight="12.75"/>
  <cols>
    <col min="1" max="1" width="26.140625" style="2" customWidth="1"/>
    <col min="2" max="2" width="9.85546875" style="2" customWidth="1"/>
    <col min="3" max="3" width="9.5703125" style="2" customWidth="1"/>
    <col min="4" max="4" width="11.42578125" style="2" customWidth="1"/>
    <col min="5" max="5" width="9.5703125" style="2" customWidth="1"/>
    <col min="6" max="6" width="8.7109375" style="2" customWidth="1"/>
    <col min="7" max="7" width="11.42578125" style="2" customWidth="1"/>
    <col min="8" max="8" width="9" style="2" customWidth="1"/>
    <col min="9" max="9" width="9.140625" style="2" customWidth="1"/>
    <col min="10" max="10" width="6.28515625" style="2" customWidth="1"/>
    <col min="11" max="11" width="23.5703125" style="2" bestFit="1" customWidth="1"/>
    <col min="12" max="252" width="9.140625" style="2"/>
    <col min="253" max="253" width="6.7109375" style="2" customWidth="1"/>
    <col min="254" max="254" width="26.85546875" style="2" customWidth="1"/>
    <col min="255" max="255" width="0.7109375" style="2" customWidth="1"/>
    <col min="256" max="256" width="1" style="2" customWidth="1"/>
    <col min="257" max="257" width="6.7109375" style="2" customWidth="1"/>
    <col min="258" max="258" width="3.7109375" style="2" customWidth="1"/>
    <col min="259" max="265" width="11.42578125" style="2" customWidth="1"/>
    <col min="266" max="508" width="9.140625" style="2"/>
    <col min="509" max="509" width="6.7109375" style="2" customWidth="1"/>
    <col min="510" max="510" width="26.85546875" style="2" customWidth="1"/>
    <col min="511" max="511" width="0.7109375" style="2" customWidth="1"/>
    <col min="512" max="512" width="1" style="2" customWidth="1"/>
    <col min="513" max="513" width="6.7109375" style="2" customWidth="1"/>
    <col min="514" max="514" width="3.7109375" style="2" customWidth="1"/>
    <col min="515" max="521" width="11.42578125" style="2" customWidth="1"/>
    <col min="522" max="764" width="9.140625" style="2"/>
    <col min="765" max="765" width="6.7109375" style="2" customWidth="1"/>
    <col min="766" max="766" width="26.85546875" style="2" customWidth="1"/>
    <col min="767" max="767" width="0.7109375" style="2" customWidth="1"/>
    <col min="768" max="768" width="1" style="2" customWidth="1"/>
    <col min="769" max="769" width="6.7109375" style="2" customWidth="1"/>
    <col min="770" max="770" width="3.7109375" style="2" customWidth="1"/>
    <col min="771" max="777" width="11.42578125" style="2" customWidth="1"/>
    <col min="778" max="1020" width="9.140625" style="2"/>
    <col min="1021" max="1021" width="6.7109375" style="2" customWidth="1"/>
    <col min="1022" max="1022" width="26.85546875" style="2" customWidth="1"/>
    <col min="1023" max="1023" width="0.7109375" style="2" customWidth="1"/>
    <col min="1024" max="1024" width="1" style="2" customWidth="1"/>
    <col min="1025" max="1025" width="6.7109375" style="2" customWidth="1"/>
    <col min="1026" max="1026" width="3.7109375" style="2" customWidth="1"/>
    <col min="1027" max="1033" width="11.42578125" style="2" customWidth="1"/>
    <col min="1034" max="1276" width="9.140625" style="2"/>
    <col min="1277" max="1277" width="6.7109375" style="2" customWidth="1"/>
    <col min="1278" max="1278" width="26.85546875" style="2" customWidth="1"/>
    <col min="1279" max="1279" width="0.7109375" style="2" customWidth="1"/>
    <col min="1280" max="1280" width="1" style="2" customWidth="1"/>
    <col min="1281" max="1281" width="6.7109375" style="2" customWidth="1"/>
    <col min="1282" max="1282" width="3.7109375" style="2" customWidth="1"/>
    <col min="1283" max="1289" width="11.42578125" style="2" customWidth="1"/>
    <col min="1290" max="1532" width="9.140625" style="2"/>
    <col min="1533" max="1533" width="6.7109375" style="2" customWidth="1"/>
    <col min="1534" max="1534" width="26.85546875" style="2" customWidth="1"/>
    <col min="1535" max="1535" width="0.7109375" style="2" customWidth="1"/>
    <col min="1536" max="1536" width="1" style="2" customWidth="1"/>
    <col min="1537" max="1537" width="6.7109375" style="2" customWidth="1"/>
    <col min="1538" max="1538" width="3.7109375" style="2" customWidth="1"/>
    <col min="1539" max="1545" width="11.42578125" style="2" customWidth="1"/>
    <col min="1546" max="1788" width="9.140625" style="2"/>
    <col min="1789" max="1789" width="6.7109375" style="2" customWidth="1"/>
    <col min="1790" max="1790" width="26.85546875" style="2" customWidth="1"/>
    <col min="1791" max="1791" width="0.7109375" style="2" customWidth="1"/>
    <col min="1792" max="1792" width="1" style="2" customWidth="1"/>
    <col min="1793" max="1793" width="6.7109375" style="2" customWidth="1"/>
    <col min="1794" max="1794" width="3.7109375" style="2" customWidth="1"/>
    <col min="1795" max="1801" width="11.42578125" style="2" customWidth="1"/>
    <col min="1802" max="2044" width="9.140625" style="2"/>
    <col min="2045" max="2045" width="6.7109375" style="2" customWidth="1"/>
    <col min="2046" max="2046" width="26.85546875" style="2" customWidth="1"/>
    <col min="2047" max="2047" width="0.7109375" style="2" customWidth="1"/>
    <col min="2048" max="2048" width="1" style="2" customWidth="1"/>
    <col min="2049" max="2049" width="6.7109375" style="2" customWidth="1"/>
    <col min="2050" max="2050" width="3.7109375" style="2" customWidth="1"/>
    <col min="2051" max="2057" width="11.42578125" style="2" customWidth="1"/>
    <col min="2058" max="2300" width="9.140625" style="2"/>
    <col min="2301" max="2301" width="6.7109375" style="2" customWidth="1"/>
    <col min="2302" max="2302" width="26.85546875" style="2" customWidth="1"/>
    <col min="2303" max="2303" width="0.7109375" style="2" customWidth="1"/>
    <col min="2304" max="2304" width="1" style="2" customWidth="1"/>
    <col min="2305" max="2305" width="6.7109375" style="2" customWidth="1"/>
    <col min="2306" max="2306" width="3.7109375" style="2" customWidth="1"/>
    <col min="2307" max="2313" width="11.42578125" style="2" customWidth="1"/>
    <col min="2314" max="2556" width="9.140625" style="2"/>
    <col min="2557" max="2557" width="6.7109375" style="2" customWidth="1"/>
    <col min="2558" max="2558" width="26.85546875" style="2" customWidth="1"/>
    <col min="2559" max="2559" width="0.7109375" style="2" customWidth="1"/>
    <col min="2560" max="2560" width="1" style="2" customWidth="1"/>
    <col min="2561" max="2561" width="6.7109375" style="2" customWidth="1"/>
    <col min="2562" max="2562" width="3.7109375" style="2" customWidth="1"/>
    <col min="2563" max="2569" width="11.42578125" style="2" customWidth="1"/>
    <col min="2570" max="2812" width="9.140625" style="2"/>
    <col min="2813" max="2813" width="6.7109375" style="2" customWidth="1"/>
    <col min="2814" max="2814" width="26.85546875" style="2" customWidth="1"/>
    <col min="2815" max="2815" width="0.7109375" style="2" customWidth="1"/>
    <col min="2816" max="2816" width="1" style="2" customWidth="1"/>
    <col min="2817" max="2817" width="6.7109375" style="2" customWidth="1"/>
    <col min="2818" max="2818" width="3.7109375" style="2" customWidth="1"/>
    <col min="2819" max="2825" width="11.42578125" style="2" customWidth="1"/>
    <col min="2826" max="3068" width="9.140625" style="2"/>
    <col min="3069" max="3069" width="6.7109375" style="2" customWidth="1"/>
    <col min="3070" max="3070" width="26.85546875" style="2" customWidth="1"/>
    <col min="3071" max="3071" width="0.7109375" style="2" customWidth="1"/>
    <col min="3072" max="3072" width="1" style="2" customWidth="1"/>
    <col min="3073" max="3073" width="6.7109375" style="2" customWidth="1"/>
    <col min="3074" max="3074" width="3.7109375" style="2" customWidth="1"/>
    <col min="3075" max="3081" width="11.42578125" style="2" customWidth="1"/>
    <col min="3082" max="3324" width="9.140625" style="2"/>
    <col min="3325" max="3325" width="6.7109375" style="2" customWidth="1"/>
    <col min="3326" max="3326" width="26.85546875" style="2" customWidth="1"/>
    <col min="3327" max="3327" width="0.7109375" style="2" customWidth="1"/>
    <col min="3328" max="3328" width="1" style="2" customWidth="1"/>
    <col min="3329" max="3329" width="6.7109375" style="2" customWidth="1"/>
    <col min="3330" max="3330" width="3.7109375" style="2" customWidth="1"/>
    <col min="3331" max="3337" width="11.42578125" style="2" customWidth="1"/>
    <col min="3338" max="3580" width="9.140625" style="2"/>
    <col min="3581" max="3581" width="6.7109375" style="2" customWidth="1"/>
    <col min="3582" max="3582" width="26.85546875" style="2" customWidth="1"/>
    <col min="3583" max="3583" width="0.7109375" style="2" customWidth="1"/>
    <col min="3584" max="3584" width="1" style="2" customWidth="1"/>
    <col min="3585" max="3585" width="6.7109375" style="2" customWidth="1"/>
    <col min="3586" max="3586" width="3.7109375" style="2" customWidth="1"/>
    <col min="3587" max="3593" width="11.42578125" style="2" customWidth="1"/>
    <col min="3594" max="3836" width="9.140625" style="2"/>
    <col min="3837" max="3837" width="6.7109375" style="2" customWidth="1"/>
    <col min="3838" max="3838" width="26.85546875" style="2" customWidth="1"/>
    <col min="3839" max="3839" width="0.7109375" style="2" customWidth="1"/>
    <col min="3840" max="3840" width="1" style="2" customWidth="1"/>
    <col min="3841" max="3841" width="6.7109375" style="2" customWidth="1"/>
    <col min="3842" max="3842" width="3.7109375" style="2" customWidth="1"/>
    <col min="3843" max="3849" width="11.42578125" style="2" customWidth="1"/>
    <col min="3850" max="4092" width="9.140625" style="2"/>
    <col min="4093" max="4093" width="6.7109375" style="2" customWidth="1"/>
    <col min="4094" max="4094" width="26.85546875" style="2" customWidth="1"/>
    <col min="4095" max="4095" width="0.7109375" style="2" customWidth="1"/>
    <col min="4096" max="4096" width="1" style="2" customWidth="1"/>
    <col min="4097" max="4097" width="6.7109375" style="2" customWidth="1"/>
    <col min="4098" max="4098" width="3.7109375" style="2" customWidth="1"/>
    <col min="4099" max="4105" width="11.42578125" style="2" customWidth="1"/>
    <col min="4106" max="4348" width="9.140625" style="2"/>
    <col min="4349" max="4349" width="6.7109375" style="2" customWidth="1"/>
    <col min="4350" max="4350" width="26.85546875" style="2" customWidth="1"/>
    <col min="4351" max="4351" width="0.7109375" style="2" customWidth="1"/>
    <col min="4352" max="4352" width="1" style="2" customWidth="1"/>
    <col min="4353" max="4353" width="6.7109375" style="2" customWidth="1"/>
    <col min="4354" max="4354" width="3.7109375" style="2" customWidth="1"/>
    <col min="4355" max="4361" width="11.42578125" style="2" customWidth="1"/>
    <col min="4362" max="4604" width="9.140625" style="2"/>
    <col min="4605" max="4605" width="6.7109375" style="2" customWidth="1"/>
    <col min="4606" max="4606" width="26.85546875" style="2" customWidth="1"/>
    <col min="4607" max="4607" width="0.7109375" style="2" customWidth="1"/>
    <col min="4608" max="4608" width="1" style="2" customWidth="1"/>
    <col min="4609" max="4609" width="6.7109375" style="2" customWidth="1"/>
    <col min="4610" max="4610" width="3.7109375" style="2" customWidth="1"/>
    <col min="4611" max="4617" width="11.42578125" style="2" customWidth="1"/>
    <col min="4618" max="4860" width="9.140625" style="2"/>
    <col min="4861" max="4861" width="6.7109375" style="2" customWidth="1"/>
    <col min="4862" max="4862" width="26.85546875" style="2" customWidth="1"/>
    <col min="4863" max="4863" width="0.7109375" style="2" customWidth="1"/>
    <col min="4864" max="4864" width="1" style="2" customWidth="1"/>
    <col min="4865" max="4865" width="6.7109375" style="2" customWidth="1"/>
    <col min="4866" max="4866" width="3.7109375" style="2" customWidth="1"/>
    <col min="4867" max="4873" width="11.42578125" style="2" customWidth="1"/>
    <col min="4874" max="5116" width="9.140625" style="2"/>
    <col min="5117" max="5117" width="6.7109375" style="2" customWidth="1"/>
    <col min="5118" max="5118" width="26.85546875" style="2" customWidth="1"/>
    <col min="5119" max="5119" width="0.7109375" style="2" customWidth="1"/>
    <col min="5120" max="5120" width="1" style="2" customWidth="1"/>
    <col min="5121" max="5121" width="6.7109375" style="2" customWidth="1"/>
    <col min="5122" max="5122" width="3.7109375" style="2" customWidth="1"/>
    <col min="5123" max="5129" width="11.42578125" style="2" customWidth="1"/>
    <col min="5130" max="5372" width="9.140625" style="2"/>
    <col min="5373" max="5373" width="6.7109375" style="2" customWidth="1"/>
    <col min="5374" max="5374" width="26.85546875" style="2" customWidth="1"/>
    <col min="5375" max="5375" width="0.7109375" style="2" customWidth="1"/>
    <col min="5376" max="5376" width="1" style="2" customWidth="1"/>
    <col min="5377" max="5377" width="6.7109375" style="2" customWidth="1"/>
    <col min="5378" max="5378" width="3.7109375" style="2" customWidth="1"/>
    <col min="5379" max="5385" width="11.42578125" style="2" customWidth="1"/>
    <col min="5386" max="5628" width="9.140625" style="2"/>
    <col min="5629" max="5629" width="6.7109375" style="2" customWidth="1"/>
    <col min="5630" max="5630" width="26.85546875" style="2" customWidth="1"/>
    <col min="5631" max="5631" width="0.7109375" style="2" customWidth="1"/>
    <col min="5632" max="5632" width="1" style="2" customWidth="1"/>
    <col min="5633" max="5633" width="6.7109375" style="2" customWidth="1"/>
    <col min="5634" max="5634" width="3.7109375" style="2" customWidth="1"/>
    <col min="5635" max="5641" width="11.42578125" style="2" customWidth="1"/>
    <col min="5642" max="5884" width="9.140625" style="2"/>
    <col min="5885" max="5885" width="6.7109375" style="2" customWidth="1"/>
    <col min="5886" max="5886" width="26.85546875" style="2" customWidth="1"/>
    <col min="5887" max="5887" width="0.7109375" style="2" customWidth="1"/>
    <col min="5888" max="5888" width="1" style="2" customWidth="1"/>
    <col min="5889" max="5889" width="6.7109375" style="2" customWidth="1"/>
    <col min="5890" max="5890" width="3.7109375" style="2" customWidth="1"/>
    <col min="5891" max="5897" width="11.42578125" style="2" customWidth="1"/>
    <col min="5898" max="6140" width="9.140625" style="2"/>
    <col min="6141" max="6141" width="6.7109375" style="2" customWidth="1"/>
    <col min="6142" max="6142" width="26.85546875" style="2" customWidth="1"/>
    <col min="6143" max="6143" width="0.7109375" style="2" customWidth="1"/>
    <col min="6144" max="6144" width="1" style="2" customWidth="1"/>
    <col min="6145" max="6145" width="6.7109375" style="2" customWidth="1"/>
    <col min="6146" max="6146" width="3.7109375" style="2" customWidth="1"/>
    <col min="6147" max="6153" width="11.42578125" style="2" customWidth="1"/>
    <col min="6154" max="6396" width="9.140625" style="2"/>
    <col min="6397" max="6397" width="6.7109375" style="2" customWidth="1"/>
    <col min="6398" max="6398" width="26.85546875" style="2" customWidth="1"/>
    <col min="6399" max="6399" width="0.7109375" style="2" customWidth="1"/>
    <col min="6400" max="6400" width="1" style="2" customWidth="1"/>
    <col min="6401" max="6401" width="6.7109375" style="2" customWidth="1"/>
    <col min="6402" max="6402" width="3.7109375" style="2" customWidth="1"/>
    <col min="6403" max="6409" width="11.42578125" style="2" customWidth="1"/>
    <col min="6410" max="6652" width="9.140625" style="2"/>
    <col min="6653" max="6653" width="6.7109375" style="2" customWidth="1"/>
    <col min="6654" max="6654" width="26.85546875" style="2" customWidth="1"/>
    <col min="6655" max="6655" width="0.7109375" style="2" customWidth="1"/>
    <col min="6656" max="6656" width="1" style="2" customWidth="1"/>
    <col min="6657" max="6657" width="6.7109375" style="2" customWidth="1"/>
    <col min="6658" max="6658" width="3.7109375" style="2" customWidth="1"/>
    <col min="6659" max="6665" width="11.42578125" style="2" customWidth="1"/>
    <col min="6666" max="6908" width="9.140625" style="2"/>
    <col min="6909" max="6909" width="6.7109375" style="2" customWidth="1"/>
    <col min="6910" max="6910" width="26.85546875" style="2" customWidth="1"/>
    <col min="6911" max="6911" width="0.7109375" style="2" customWidth="1"/>
    <col min="6912" max="6912" width="1" style="2" customWidth="1"/>
    <col min="6913" max="6913" width="6.7109375" style="2" customWidth="1"/>
    <col min="6914" max="6914" width="3.7109375" style="2" customWidth="1"/>
    <col min="6915" max="6921" width="11.42578125" style="2" customWidth="1"/>
    <col min="6922" max="7164" width="9.140625" style="2"/>
    <col min="7165" max="7165" width="6.7109375" style="2" customWidth="1"/>
    <col min="7166" max="7166" width="26.85546875" style="2" customWidth="1"/>
    <col min="7167" max="7167" width="0.7109375" style="2" customWidth="1"/>
    <col min="7168" max="7168" width="1" style="2" customWidth="1"/>
    <col min="7169" max="7169" width="6.7109375" style="2" customWidth="1"/>
    <col min="7170" max="7170" width="3.7109375" style="2" customWidth="1"/>
    <col min="7171" max="7177" width="11.42578125" style="2" customWidth="1"/>
    <col min="7178" max="7420" width="9.140625" style="2"/>
    <col min="7421" max="7421" width="6.7109375" style="2" customWidth="1"/>
    <col min="7422" max="7422" width="26.85546875" style="2" customWidth="1"/>
    <col min="7423" max="7423" width="0.7109375" style="2" customWidth="1"/>
    <col min="7424" max="7424" width="1" style="2" customWidth="1"/>
    <col min="7425" max="7425" width="6.7109375" style="2" customWidth="1"/>
    <col min="7426" max="7426" width="3.7109375" style="2" customWidth="1"/>
    <col min="7427" max="7433" width="11.42578125" style="2" customWidth="1"/>
    <col min="7434" max="7676" width="9.140625" style="2"/>
    <col min="7677" max="7677" width="6.7109375" style="2" customWidth="1"/>
    <col min="7678" max="7678" width="26.85546875" style="2" customWidth="1"/>
    <col min="7679" max="7679" width="0.7109375" style="2" customWidth="1"/>
    <col min="7680" max="7680" width="1" style="2" customWidth="1"/>
    <col min="7681" max="7681" width="6.7109375" style="2" customWidth="1"/>
    <col min="7682" max="7682" width="3.7109375" style="2" customWidth="1"/>
    <col min="7683" max="7689" width="11.42578125" style="2" customWidth="1"/>
    <col min="7690" max="7932" width="9.140625" style="2"/>
    <col min="7933" max="7933" width="6.7109375" style="2" customWidth="1"/>
    <col min="7934" max="7934" width="26.85546875" style="2" customWidth="1"/>
    <col min="7935" max="7935" width="0.7109375" style="2" customWidth="1"/>
    <col min="7936" max="7936" width="1" style="2" customWidth="1"/>
    <col min="7937" max="7937" width="6.7109375" style="2" customWidth="1"/>
    <col min="7938" max="7938" width="3.7109375" style="2" customWidth="1"/>
    <col min="7939" max="7945" width="11.42578125" style="2" customWidth="1"/>
    <col min="7946" max="8188" width="9.140625" style="2"/>
    <col min="8189" max="8189" width="6.7109375" style="2" customWidth="1"/>
    <col min="8190" max="8190" width="26.85546875" style="2" customWidth="1"/>
    <col min="8191" max="8191" width="0.7109375" style="2" customWidth="1"/>
    <col min="8192" max="8192" width="1" style="2" customWidth="1"/>
    <col min="8193" max="8193" width="6.7109375" style="2" customWidth="1"/>
    <col min="8194" max="8194" width="3.7109375" style="2" customWidth="1"/>
    <col min="8195" max="8201" width="11.42578125" style="2" customWidth="1"/>
    <col min="8202" max="8444" width="9.140625" style="2"/>
    <col min="8445" max="8445" width="6.7109375" style="2" customWidth="1"/>
    <col min="8446" max="8446" width="26.85546875" style="2" customWidth="1"/>
    <col min="8447" max="8447" width="0.7109375" style="2" customWidth="1"/>
    <col min="8448" max="8448" width="1" style="2" customWidth="1"/>
    <col min="8449" max="8449" width="6.7109375" style="2" customWidth="1"/>
    <col min="8450" max="8450" width="3.7109375" style="2" customWidth="1"/>
    <col min="8451" max="8457" width="11.42578125" style="2" customWidth="1"/>
    <col min="8458" max="8700" width="9.140625" style="2"/>
    <col min="8701" max="8701" width="6.7109375" style="2" customWidth="1"/>
    <col min="8702" max="8702" width="26.85546875" style="2" customWidth="1"/>
    <col min="8703" max="8703" width="0.7109375" style="2" customWidth="1"/>
    <col min="8704" max="8704" width="1" style="2" customWidth="1"/>
    <col min="8705" max="8705" width="6.7109375" style="2" customWidth="1"/>
    <col min="8706" max="8706" width="3.7109375" style="2" customWidth="1"/>
    <col min="8707" max="8713" width="11.42578125" style="2" customWidth="1"/>
    <col min="8714" max="8956" width="9.140625" style="2"/>
    <col min="8957" max="8957" width="6.7109375" style="2" customWidth="1"/>
    <col min="8958" max="8958" width="26.85546875" style="2" customWidth="1"/>
    <col min="8959" max="8959" width="0.7109375" style="2" customWidth="1"/>
    <col min="8960" max="8960" width="1" style="2" customWidth="1"/>
    <col min="8961" max="8961" width="6.7109375" style="2" customWidth="1"/>
    <col min="8962" max="8962" width="3.7109375" style="2" customWidth="1"/>
    <col min="8963" max="8969" width="11.42578125" style="2" customWidth="1"/>
    <col min="8970" max="9212" width="9.140625" style="2"/>
    <col min="9213" max="9213" width="6.7109375" style="2" customWidth="1"/>
    <col min="9214" max="9214" width="26.85546875" style="2" customWidth="1"/>
    <col min="9215" max="9215" width="0.7109375" style="2" customWidth="1"/>
    <col min="9216" max="9216" width="1" style="2" customWidth="1"/>
    <col min="9217" max="9217" width="6.7109375" style="2" customWidth="1"/>
    <col min="9218" max="9218" width="3.7109375" style="2" customWidth="1"/>
    <col min="9219" max="9225" width="11.42578125" style="2" customWidth="1"/>
    <col min="9226" max="9468" width="9.140625" style="2"/>
    <col min="9469" max="9469" width="6.7109375" style="2" customWidth="1"/>
    <col min="9470" max="9470" width="26.85546875" style="2" customWidth="1"/>
    <col min="9471" max="9471" width="0.7109375" style="2" customWidth="1"/>
    <col min="9472" max="9472" width="1" style="2" customWidth="1"/>
    <col min="9473" max="9473" width="6.7109375" style="2" customWidth="1"/>
    <col min="9474" max="9474" width="3.7109375" style="2" customWidth="1"/>
    <col min="9475" max="9481" width="11.42578125" style="2" customWidth="1"/>
    <col min="9482" max="9724" width="9.140625" style="2"/>
    <col min="9725" max="9725" width="6.7109375" style="2" customWidth="1"/>
    <col min="9726" max="9726" width="26.85546875" style="2" customWidth="1"/>
    <col min="9727" max="9727" width="0.7109375" style="2" customWidth="1"/>
    <col min="9728" max="9728" width="1" style="2" customWidth="1"/>
    <col min="9729" max="9729" width="6.7109375" style="2" customWidth="1"/>
    <col min="9730" max="9730" width="3.7109375" style="2" customWidth="1"/>
    <col min="9731" max="9737" width="11.42578125" style="2" customWidth="1"/>
    <col min="9738" max="9980" width="9.140625" style="2"/>
    <col min="9981" max="9981" width="6.7109375" style="2" customWidth="1"/>
    <col min="9982" max="9982" width="26.85546875" style="2" customWidth="1"/>
    <col min="9983" max="9983" width="0.7109375" style="2" customWidth="1"/>
    <col min="9984" max="9984" width="1" style="2" customWidth="1"/>
    <col min="9985" max="9985" width="6.7109375" style="2" customWidth="1"/>
    <col min="9986" max="9986" width="3.7109375" style="2" customWidth="1"/>
    <col min="9987" max="9993" width="11.42578125" style="2" customWidth="1"/>
    <col min="9994" max="10236" width="9.140625" style="2"/>
    <col min="10237" max="10237" width="6.7109375" style="2" customWidth="1"/>
    <col min="10238" max="10238" width="26.85546875" style="2" customWidth="1"/>
    <col min="10239" max="10239" width="0.7109375" style="2" customWidth="1"/>
    <col min="10240" max="10240" width="1" style="2" customWidth="1"/>
    <col min="10241" max="10241" width="6.7109375" style="2" customWidth="1"/>
    <col min="10242" max="10242" width="3.7109375" style="2" customWidth="1"/>
    <col min="10243" max="10249" width="11.42578125" style="2" customWidth="1"/>
    <col min="10250" max="10492" width="9.140625" style="2"/>
    <col min="10493" max="10493" width="6.7109375" style="2" customWidth="1"/>
    <col min="10494" max="10494" width="26.85546875" style="2" customWidth="1"/>
    <col min="10495" max="10495" width="0.7109375" style="2" customWidth="1"/>
    <col min="10496" max="10496" width="1" style="2" customWidth="1"/>
    <col min="10497" max="10497" width="6.7109375" style="2" customWidth="1"/>
    <col min="10498" max="10498" width="3.7109375" style="2" customWidth="1"/>
    <col min="10499" max="10505" width="11.42578125" style="2" customWidth="1"/>
    <col min="10506" max="10748" width="9.140625" style="2"/>
    <col min="10749" max="10749" width="6.7109375" style="2" customWidth="1"/>
    <col min="10750" max="10750" width="26.85546875" style="2" customWidth="1"/>
    <col min="10751" max="10751" width="0.7109375" style="2" customWidth="1"/>
    <col min="10752" max="10752" width="1" style="2" customWidth="1"/>
    <col min="10753" max="10753" width="6.7109375" style="2" customWidth="1"/>
    <col min="10754" max="10754" width="3.7109375" style="2" customWidth="1"/>
    <col min="10755" max="10761" width="11.42578125" style="2" customWidth="1"/>
    <col min="10762" max="11004" width="9.140625" style="2"/>
    <col min="11005" max="11005" width="6.7109375" style="2" customWidth="1"/>
    <col min="11006" max="11006" width="26.85546875" style="2" customWidth="1"/>
    <col min="11007" max="11007" width="0.7109375" style="2" customWidth="1"/>
    <col min="11008" max="11008" width="1" style="2" customWidth="1"/>
    <col min="11009" max="11009" width="6.7109375" style="2" customWidth="1"/>
    <col min="11010" max="11010" width="3.7109375" style="2" customWidth="1"/>
    <col min="11011" max="11017" width="11.42578125" style="2" customWidth="1"/>
    <col min="11018" max="11260" width="9.140625" style="2"/>
    <col min="11261" max="11261" width="6.7109375" style="2" customWidth="1"/>
    <col min="11262" max="11262" width="26.85546875" style="2" customWidth="1"/>
    <col min="11263" max="11263" width="0.7109375" style="2" customWidth="1"/>
    <col min="11264" max="11264" width="1" style="2" customWidth="1"/>
    <col min="11265" max="11265" width="6.7109375" style="2" customWidth="1"/>
    <col min="11266" max="11266" width="3.7109375" style="2" customWidth="1"/>
    <col min="11267" max="11273" width="11.42578125" style="2" customWidth="1"/>
    <col min="11274" max="11516" width="9.140625" style="2"/>
    <col min="11517" max="11517" width="6.7109375" style="2" customWidth="1"/>
    <col min="11518" max="11518" width="26.85546875" style="2" customWidth="1"/>
    <col min="11519" max="11519" width="0.7109375" style="2" customWidth="1"/>
    <col min="11520" max="11520" width="1" style="2" customWidth="1"/>
    <col min="11521" max="11521" width="6.7109375" style="2" customWidth="1"/>
    <col min="11522" max="11522" width="3.7109375" style="2" customWidth="1"/>
    <col min="11523" max="11529" width="11.42578125" style="2" customWidth="1"/>
    <col min="11530" max="11772" width="9.140625" style="2"/>
    <col min="11773" max="11773" width="6.7109375" style="2" customWidth="1"/>
    <col min="11774" max="11774" width="26.85546875" style="2" customWidth="1"/>
    <col min="11775" max="11775" width="0.7109375" style="2" customWidth="1"/>
    <col min="11776" max="11776" width="1" style="2" customWidth="1"/>
    <col min="11777" max="11777" width="6.7109375" style="2" customWidth="1"/>
    <col min="11778" max="11778" width="3.7109375" style="2" customWidth="1"/>
    <col min="11779" max="11785" width="11.42578125" style="2" customWidth="1"/>
    <col min="11786" max="12028" width="9.140625" style="2"/>
    <col min="12029" max="12029" width="6.7109375" style="2" customWidth="1"/>
    <col min="12030" max="12030" width="26.85546875" style="2" customWidth="1"/>
    <col min="12031" max="12031" width="0.7109375" style="2" customWidth="1"/>
    <col min="12032" max="12032" width="1" style="2" customWidth="1"/>
    <col min="12033" max="12033" width="6.7109375" style="2" customWidth="1"/>
    <col min="12034" max="12034" width="3.7109375" style="2" customWidth="1"/>
    <col min="12035" max="12041" width="11.42578125" style="2" customWidth="1"/>
    <col min="12042" max="12284" width="9.140625" style="2"/>
    <col min="12285" max="12285" width="6.7109375" style="2" customWidth="1"/>
    <col min="12286" max="12286" width="26.85546875" style="2" customWidth="1"/>
    <col min="12287" max="12287" width="0.7109375" style="2" customWidth="1"/>
    <col min="12288" max="12288" width="1" style="2" customWidth="1"/>
    <col min="12289" max="12289" width="6.7109375" style="2" customWidth="1"/>
    <col min="12290" max="12290" width="3.7109375" style="2" customWidth="1"/>
    <col min="12291" max="12297" width="11.42578125" style="2" customWidth="1"/>
    <col min="12298" max="12540" width="9.140625" style="2"/>
    <col min="12541" max="12541" width="6.7109375" style="2" customWidth="1"/>
    <col min="12542" max="12542" width="26.85546875" style="2" customWidth="1"/>
    <col min="12543" max="12543" width="0.7109375" style="2" customWidth="1"/>
    <col min="12544" max="12544" width="1" style="2" customWidth="1"/>
    <col min="12545" max="12545" width="6.7109375" style="2" customWidth="1"/>
    <col min="12546" max="12546" width="3.7109375" style="2" customWidth="1"/>
    <col min="12547" max="12553" width="11.42578125" style="2" customWidth="1"/>
    <col min="12554" max="12796" width="9.140625" style="2"/>
    <col min="12797" max="12797" width="6.7109375" style="2" customWidth="1"/>
    <col min="12798" max="12798" width="26.85546875" style="2" customWidth="1"/>
    <col min="12799" max="12799" width="0.7109375" style="2" customWidth="1"/>
    <col min="12800" max="12800" width="1" style="2" customWidth="1"/>
    <col min="12801" max="12801" width="6.7109375" style="2" customWidth="1"/>
    <col min="12802" max="12802" width="3.7109375" style="2" customWidth="1"/>
    <col min="12803" max="12809" width="11.42578125" style="2" customWidth="1"/>
    <col min="12810" max="13052" width="9.140625" style="2"/>
    <col min="13053" max="13053" width="6.7109375" style="2" customWidth="1"/>
    <col min="13054" max="13054" width="26.85546875" style="2" customWidth="1"/>
    <col min="13055" max="13055" width="0.7109375" style="2" customWidth="1"/>
    <col min="13056" max="13056" width="1" style="2" customWidth="1"/>
    <col min="13057" max="13057" width="6.7109375" style="2" customWidth="1"/>
    <col min="13058" max="13058" width="3.7109375" style="2" customWidth="1"/>
    <col min="13059" max="13065" width="11.42578125" style="2" customWidth="1"/>
    <col min="13066" max="13308" width="9.140625" style="2"/>
    <col min="13309" max="13309" width="6.7109375" style="2" customWidth="1"/>
    <col min="13310" max="13310" width="26.85546875" style="2" customWidth="1"/>
    <col min="13311" max="13311" width="0.7109375" style="2" customWidth="1"/>
    <col min="13312" max="13312" width="1" style="2" customWidth="1"/>
    <col min="13313" max="13313" width="6.7109375" style="2" customWidth="1"/>
    <col min="13314" max="13314" width="3.7109375" style="2" customWidth="1"/>
    <col min="13315" max="13321" width="11.42578125" style="2" customWidth="1"/>
    <col min="13322" max="13564" width="9.140625" style="2"/>
    <col min="13565" max="13565" width="6.7109375" style="2" customWidth="1"/>
    <col min="13566" max="13566" width="26.85546875" style="2" customWidth="1"/>
    <col min="13567" max="13567" width="0.7109375" style="2" customWidth="1"/>
    <col min="13568" max="13568" width="1" style="2" customWidth="1"/>
    <col min="13569" max="13569" width="6.7109375" style="2" customWidth="1"/>
    <col min="13570" max="13570" width="3.7109375" style="2" customWidth="1"/>
    <col min="13571" max="13577" width="11.42578125" style="2" customWidth="1"/>
    <col min="13578" max="13820" width="9.140625" style="2"/>
    <col min="13821" max="13821" width="6.7109375" style="2" customWidth="1"/>
    <col min="13822" max="13822" width="26.85546875" style="2" customWidth="1"/>
    <col min="13823" max="13823" width="0.7109375" style="2" customWidth="1"/>
    <col min="13824" max="13824" width="1" style="2" customWidth="1"/>
    <col min="13825" max="13825" width="6.7109375" style="2" customWidth="1"/>
    <col min="13826" max="13826" width="3.7109375" style="2" customWidth="1"/>
    <col min="13827" max="13833" width="11.42578125" style="2" customWidth="1"/>
    <col min="13834" max="14076" width="9.140625" style="2"/>
    <col min="14077" max="14077" width="6.7109375" style="2" customWidth="1"/>
    <col min="14078" max="14078" width="26.85546875" style="2" customWidth="1"/>
    <col min="14079" max="14079" width="0.7109375" style="2" customWidth="1"/>
    <col min="14080" max="14080" width="1" style="2" customWidth="1"/>
    <col min="14081" max="14081" width="6.7109375" style="2" customWidth="1"/>
    <col min="14082" max="14082" width="3.7109375" style="2" customWidth="1"/>
    <col min="14083" max="14089" width="11.42578125" style="2" customWidth="1"/>
    <col min="14090" max="14332" width="9.140625" style="2"/>
    <col min="14333" max="14333" width="6.7109375" style="2" customWidth="1"/>
    <col min="14334" max="14334" width="26.85546875" style="2" customWidth="1"/>
    <col min="14335" max="14335" width="0.7109375" style="2" customWidth="1"/>
    <col min="14336" max="14336" width="1" style="2" customWidth="1"/>
    <col min="14337" max="14337" width="6.7109375" style="2" customWidth="1"/>
    <col min="14338" max="14338" width="3.7109375" style="2" customWidth="1"/>
    <col min="14339" max="14345" width="11.42578125" style="2" customWidth="1"/>
    <col min="14346" max="14588" width="9.140625" style="2"/>
    <col min="14589" max="14589" width="6.7109375" style="2" customWidth="1"/>
    <col min="14590" max="14590" width="26.85546875" style="2" customWidth="1"/>
    <col min="14591" max="14591" width="0.7109375" style="2" customWidth="1"/>
    <col min="14592" max="14592" width="1" style="2" customWidth="1"/>
    <col min="14593" max="14593" width="6.7109375" style="2" customWidth="1"/>
    <col min="14594" max="14594" width="3.7109375" style="2" customWidth="1"/>
    <col min="14595" max="14601" width="11.42578125" style="2" customWidth="1"/>
    <col min="14602" max="14844" width="9.140625" style="2"/>
    <col min="14845" max="14845" width="6.7109375" style="2" customWidth="1"/>
    <col min="14846" max="14846" width="26.85546875" style="2" customWidth="1"/>
    <col min="14847" max="14847" width="0.7109375" style="2" customWidth="1"/>
    <col min="14848" max="14848" width="1" style="2" customWidth="1"/>
    <col min="14849" max="14849" width="6.7109375" style="2" customWidth="1"/>
    <col min="14850" max="14850" width="3.7109375" style="2" customWidth="1"/>
    <col min="14851" max="14857" width="11.42578125" style="2" customWidth="1"/>
    <col min="14858" max="15100" width="9.140625" style="2"/>
    <col min="15101" max="15101" width="6.7109375" style="2" customWidth="1"/>
    <col min="15102" max="15102" width="26.85546875" style="2" customWidth="1"/>
    <col min="15103" max="15103" width="0.7109375" style="2" customWidth="1"/>
    <col min="15104" max="15104" width="1" style="2" customWidth="1"/>
    <col min="15105" max="15105" width="6.7109375" style="2" customWidth="1"/>
    <col min="15106" max="15106" width="3.7109375" style="2" customWidth="1"/>
    <col min="15107" max="15113" width="11.42578125" style="2" customWidth="1"/>
    <col min="15114" max="15356" width="9.140625" style="2"/>
    <col min="15357" max="15357" width="6.7109375" style="2" customWidth="1"/>
    <col min="15358" max="15358" width="26.85546875" style="2" customWidth="1"/>
    <col min="15359" max="15359" width="0.7109375" style="2" customWidth="1"/>
    <col min="15360" max="15360" width="1" style="2" customWidth="1"/>
    <col min="15361" max="15361" width="6.7109375" style="2" customWidth="1"/>
    <col min="15362" max="15362" width="3.7109375" style="2" customWidth="1"/>
    <col min="15363" max="15369" width="11.42578125" style="2" customWidth="1"/>
    <col min="15370" max="15612" width="9.140625" style="2"/>
    <col min="15613" max="15613" width="6.7109375" style="2" customWidth="1"/>
    <col min="15614" max="15614" width="26.85546875" style="2" customWidth="1"/>
    <col min="15615" max="15615" width="0.7109375" style="2" customWidth="1"/>
    <col min="15616" max="15616" width="1" style="2" customWidth="1"/>
    <col min="15617" max="15617" width="6.7109375" style="2" customWidth="1"/>
    <col min="15618" max="15618" width="3.7109375" style="2" customWidth="1"/>
    <col min="15619" max="15625" width="11.42578125" style="2" customWidth="1"/>
    <col min="15626" max="15868" width="9.140625" style="2"/>
    <col min="15869" max="15869" width="6.7109375" style="2" customWidth="1"/>
    <col min="15870" max="15870" width="26.85546875" style="2" customWidth="1"/>
    <col min="15871" max="15871" width="0.7109375" style="2" customWidth="1"/>
    <col min="15872" max="15872" width="1" style="2" customWidth="1"/>
    <col min="15873" max="15873" width="6.7109375" style="2" customWidth="1"/>
    <col min="15874" max="15874" width="3.7109375" style="2" customWidth="1"/>
    <col min="15875" max="15881" width="11.42578125" style="2" customWidth="1"/>
    <col min="15882" max="16124" width="9.140625" style="2"/>
    <col min="16125" max="16125" width="6.7109375" style="2" customWidth="1"/>
    <col min="16126" max="16126" width="26.85546875" style="2" customWidth="1"/>
    <col min="16127" max="16127" width="0.7109375" style="2" customWidth="1"/>
    <col min="16128" max="16128" width="1" style="2" customWidth="1"/>
    <col min="16129" max="16129" width="6.7109375" style="2" customWidth="1"/>
    <col min="16130" max="16130" width="3.7109375" style="2" customWidth="1"/>
    <col min="16131" max="16137" width="11.42578125" style="2" customWidth="1"/>
    <col min="16138" max="16384" width="9.140625" style="2"/>
  </cols>
  <sheetData>
    <row r="1" spans="1:9" ht="13.5" thickBot="1"/>
    <row r="2" spans="1:9">
      <c r="A2" s="20" t="s">
        <v>712</v>
      </c>
      <c r="B2" s="21" t="s">
        <v>31</v>
      </c>
      <c r="C2" s="22" t="s">
        <v>137</v>
      </c>
    </row>
    <row r="3" spans="1:9">
      <c r="A3" s="23" t="s">
        <v>524</v>
      </c>
      <c r="B3" s="24">
        <f>B14</f>
        <v>11685</v>
      </c>
      <c r="C3" s="25">
        <f>B3/$B$3</f>
        <v>1</v>
      </c>
    </row>
    <row r="4" spans="1:9">
      <c r="A4" s="23" t="s">
        <v>694</v>
      </c>
      <c r="B4" s="24">
        <f>D14</f>
        <v>8387</v>
      </c>
      <c r="C4" s="25">
        <f>B4/$B$3</f>
        <v>0.71775780915703891</v>
      </c>
    </row>
    <row r="5" spans="1:9">
      <c r="A5" s="23" t="s">
        <v>695</v>
      </c>
      <c r="B5" s="24">
        <f>H14</f>
        <v>2496</v>
      </c>
      <c r="C5" s="25">
        <f>B5/$B$3</f>
        <v>0.21360718870346598</v>
      </c>
    </row>
    <row r="6" spans="1:9" ht="13.5" thickBot="1">
      <c r="A6" s="26" t="s">
        <v>696</v>
      </c>
      <c r="B6" s="27">
        <f>F14</f>
        <v>635</v>
      </c>
      <c r="C6" s="28">
        <f>B6/$B$3</f>
        <v>5.4343175010697478E-2</v>
      </c>
    </row>
    <row r="9" spans="1:9" ht="12" customHeight="1">
      <c r="A9" s="19" t="s">
        <v>523</v>
      </c>
      <c r="B9" s="15"/>
      <c r="C9" s="5"/>
      <c r="D9" s="5"/>
      <c r="E9" s="5"/>
      <c r="F9" s="5"/>
      <c r="G9" s="5"/>
      <c r="H9" s="5"/>
      <c r="I9" s="5"/>
    </row>
    <row r="10" spans="1:9" ht="12" customHeight="1">
      <c r="A10" s="18" t="s">
        <v>29</v>
      </c>
      <c r="B10" s="16"/>
      <c r="C10" s="5"/>
      <c r="D10" s="5"/>
      <c r="E10" s="5"/>
      <c r="F10" s="5"/>
      <c r="G10" s="5"/>
      <c r="H10" s="5"/>
      <c r="I10" s="5"/>
    </row>
    <row r="11" spans="1:9" ht="12" customHeight="1">
      <c r="A11" s="17" t="s">
        <v>136</v>
      </c>
      <c r="B11" s="12" t="s">
        <v>859</v>
      </c>
      <c r="C11" s="10"/>
      <c r="D11" s="10"/>
      <c r="E11" s="10"/>
      <c r="F11" s="10"/>
      <c r="G11" s="10"/>
      <c r="H11" s="10"/>
      <c r="I11" s="11"/>
    </row>
    <row r="12" spans="1:9" ht="12" customHeight="1">
      <c r="A12" s="4"/>
      <c r="B12" s="9" t="s">
        <v>524</v>
      </c>
      <c r="C12" s="11"/>
      <c r="D12" s="9" t="s">
        <v>525</v>
      </c>
      <c r="E12" s="11"/>
      <c r="F12" s="9" t="s">
        <v>526</v>
      </c>
      <c r="G12" s="11"/>
      <c r="H12" s="9" t="s">
        <v>527</v>
      </c>
      <c r="I12" s="11"/>
    </row>
    <row r="13" spans="1:9" ht="12" customHeight="1">
      <c r="A13" s="3"/>
      <c r="B13" s="9" t="s">
        <v>31</v>
      </c>
      <c r="C13" s="6" t="s">
        <v>32</v>
      </c>
      <c r="D13" s="6" t="s">
        <v>31</v>
      </c>
      <c r="E13" s="6" t="s">
        <v>32</v>
      </c>
      <c r="F13" s="6" t="s">
        <v>31</v>
      </c>
      <c r="G13" s="6" t="s">
        <v>32</v>
      </c>
      <c r="H13" s="6" t="s">
        <v>31</v>
      </c>
      <c r="I13" s="6" t="s">
        <v>32</v>
      </c>
    </row>
    <row r="14" spans="1:9" ht="12" customHeight="1">
      <c r="A14" s="9" t="s">
        <v>528</v>
      </c>
      <c r="B14" s="65">
        <v>11685</v>
      </c>
      <c r="C14" s="52" t="s">
        <v>740</v>
      </c>
      <c r="D14" s="67">
        <v>8387</v>
      </c>
      <c r="E14" s="52" t="s">
        <v>993</v>
      </c>
      <c r="F14" s="70">
        <v>635</v>
      </c>
      <c r="G14" s="52" t="s">
        <v>885</v>
      </c>
      <c r="H14" s="67">
        <v>2496</v>
      </c>
      <c r="I14" s="52" t="s">
        <v>780</v>
      </c>
    </row>
    <row r="15" spans="1:9" ht="12" customHeight="1">
      <c r="A15" s="9" t="s">
        <v>529</v>
      </c>
      <c r="B15" s="12" t="s">
        <v>30</v>
      </c>
      <c r="C15" s="52" t="s">
        <v>30</v>
      </c>
      <c r="D15" s="52" t="s">
        <v>30</v>
      </c>
      <c r="E15" s="52" t="s">
        <v>30</v>
      </c>
      <c r="F15" s="52" t="s">
        <v>30</v>
      </c>
      <c r="G15" s="52" t="s">
        <v>30</v>
      </c>
      <c r="H15" s="52" t="s">
        <v>30</v>
      </c>
      <c r="I15" s="52" t="s">
        <v>30</v>
      </c>
    </row>
    <row r="16" spans="1:9" ht="12" customHeight="1">
      <c r="A16" s="9" t="s">
        <v>530</v>
      </c>
      <c r="B16" s="69">
        <v>0.34899999999999998</v>
      </c>
      <c r="C16" s="52" t="s">
        <v>277</v>
      </c>
      <c r="D16" s="68">
        <v>0.35599999999999998</v>
      </c>
      <c r="E16" s="52" t="s">
        <v>283</v>
      </c>
      <c r="F16" s="68">
        <v>0.30099999999999999</v>
      </c>
      <c r="G16" s="52" t="s">
        <v>994</v>
      </c>
      <c r="H16" s="68">
        <v>0.30299999999999999</v>
      </c>
      <c r="I16" s="52" t="s">
        <v>838</v>
      </c>
    </row>
    <row r="17" spans="1:9" ht="12" customHeight="1">
      <c r="A17" s="9" t="s">
        <v>533</v>
      </c>
      <c r="B17" s="69">
        <v>0.32200000000000001</v>
      </c>
      <c r="C17" s="52" t="s">
        <v>541</v>
      </c>
      <c r="D17" s="68">
        <v>0.32400000000000001</v>
      </c>
      <c r="E17" s="52" t="s">
        <v>277</v>
      </c>
      <c r="F17" s="68">
        <v>0.39400000000000002</v>
      </c>
      <c r="G17" s="52" t="s">
        <v>995</v>
      </c>
      <c r="H17" s="68">
        <v>0.307</v>
      </c>
      <c r="I17" s="52" t="s">
        <v>805</v>
      </c>
    </row>
    <row r="18" spans="1:9" ht="12" customHeight="1">
      <c r="A18" s="9" t="s">
        <v>535</v>
      </c>
      <c r="B18" s="69">
        <v>0.32900000000000001</v>
      </c>
      <c r="C18" s="52" t="s">
        <v>552</v>
      </c>
      <c r="D18" s="68">
        <v>0.32</v>
      </c>
      <c r="E18" s="52" t="s">
        <v>283</v>
      </c>
      <c r="F18" s="68">
        <v>0.30599999999999999</v>
      </c>
      <c r="G18" s="52" t="s">
        <v>996</v>
      </c>
      <c r="H18" s="68">
        <v>0.38900000000000001</v>
      </c>
      <c r="I18" s="52" t="s">
        <v>997</v>
      </c>
    </row>
    <row r="19" spans="1:9" ht="12" customHeight="1">
      <c r="A19" s="9" t="s">
        <v>30</v>
      </c>
      <c r="B19" s="12" t="s">
        <v>30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</row>
    <row r="20" spans="1:9" ht="12" customHeight="1">
      <c r="A20" s="9" t="s">
        <v>538</v>
      </c>
      <c r="B20" s="12" t="s">
        <v>30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</row>
    <row r="21" spans="1:9" ht="12" customHeight="1">
      <c r="A21" s="9" t="s">
        <v>539</v>
      </c>
      <c r="B21" s="69">
        <v>0.89</v>
      </c>
      <c r="C21" s="52" t="s">
        <v>609</v>
      </c>
      <c r="D21" s="68">
        <v>0.92500000000000004</v>
      </c>
      <c r="E21" s="52" t="s">
        <v>532</v>
      </c>
      <c r="F21" s="68">
        <v>0.73899999999999999</v>
      </c>
      <c r="G21" s="52" t="s">
        <v>998</v>
      </c>
      <c r="H21" s="68">
        <v>0.85299999999999998</v>
      </c>
      <c r="I21" s="52" t="s">
        <v>802</v>
      </c>
    </row>
    <row r="22" spans="1:9" ht="12" customHeight="1">
      <c r="A22" s="9" t="s">
        <v>540</v>
      </c>
      <c r="B22" s="69">
        <v>0.55300000000000005</v>
      </c>
      <c r="C22" s="52" t="s">
        <v>260</v>
      </c>
      <c r="D22" s="68">
        <v>0.63600000000000001</v>
      </c>
      <c r="E22" s="52" t="s">
        <v>999</v>
      </c>
      <c r="F22" s="68">
        <v>0.246</v>
      </c>
      <c r="G22" s="52" t="s">
        <v>1000</v>
      </c>
      <c r="H22" s="68">
        <v>0.38600000000000001</v>
      </c>
      <c r="I22" s="52" t="s">
        <v>1001</v>
      </c>
    </row>
    <row r="23" spans="1:9" ht="12" customHeight="1">
      <c r="A23" s="9" t="s">
        <v>542</v>
      </c>
      <c r="B23" s="69">
        <v>0.11600000000000001</v>
      </c>
      <c r="C23" s="52" t="s">
        <v>532</v>
      </c>
      <c r="D23" s="68">
        <v>8.2000000000000003E-2</v>
      </c>
      <c r="E23" s="52" t="s">
        <v>557</v>
      </c>
      <c r="F23" s="68">
        <v>0.216</v>
      </c>
      <c r="G23" s="52" t="s">
        <v>1002</v>
      </c>
      <c r="H23" s="68">
        <v>0.19800000000000001</v>
      </c>
      <c r="I23" s="52" t="s">
        <v>838</v>
      </c>
    </row>
    <row r="24" spans="1:9" ht="12" customHeight="1">
      <c r="A24" s="9" t="s">
        <v>544</v>
      </c>
      <c r="B24" s="69">
        <v>5.0000000000000001E-3</v>
      </c>
      <c r="C24" s="52" t="s">
        <v>170</v>
      </c>
      <c r="D24" s="68">
        <v>0</v>
      </c>
      <c r="E24" s="52" t="s">
        <v>189</v>
      </c>
      <c r="F24" s="68">
        <v>0</v>
      </c>
      <c r="G24" s="52" t="s">
        <v>999</v>
      </c>
      <c r="H24" s="68">
        <v>2.5999999999999999E-2</v>
      </c>
      <c r="I24" s="52" t="s">
        <v>532</v>
      </c>
    </row>
    <row r="25" spans="1:9" ht="12" customHeight="1">
      <c r="A25" s="9" t="s">
        <v>545</v>
      </c>
      <c r="B25" s="69">
        <v>4.1000000000000002E-2</v>
      </c>
      <c r="C25" s="52" t="s">
        <v>437</v>
      </c>
      <c r="D25" s="68">
        <v>5.0999999999999997E-2</v>
      </c>
      <c r="E25" s="52" t="s">
        <v>413</v>
      </c>
      <c r="F25" s="68">
        <v>0</v>
      </c>
      <c r="G25" s="52" t="s">
        <v>999</v>
      </c>
      <c r="H25" s="68">
        <v>2.1999999999999999E-2</v>
      </c>
      <c r="I25" s="52" t="s">
        <v>413</v>
      </c>
    </row>
    <row r="26" spans="1:9" ht="12" customHeight="1">
      <c r="A26" s="9" t="s">
        <v>546</v>
      </c>
      <c r="B26" s="69">
        <v>0</v>
      </c>
      <c r="C26" s="52" t="s">
        <v>173</v>
      </c>
      <c r="D26" s="68">
        <v>0</v>
      </c>
      <c r="E26" s="52" t="s">
        <v>189</v>
      </c>
      <c r="F26" s="68">
        <v>0</v>
      </c>
      <c r="G26" s="52" t="s">
        <v>999</v>
      </c>
      <c r="H26" s="68">
        <v>0</v>
      </c>
      <c r="I26" s="52" t="s">
        <v>180</v>
      </c>
    </row>
    <row r="27" spans="1:9" ht="12" customHeight="1">
      <c r="A27" s="9" t="s">
        <v>547</v>
      </c>
      <c r="B27" s="69">
        <v>0.17399999999999999</v>
      </c>
      <c r="C27" s="52" t="s">
        <v>557</v>
      </c>
      <c r="D27" s="68">
        <v>0.156</v>
      </c>
      <c r="E27" s="52" t="s">
        <v>283</v>
      </c>
      <c r="F27" s="68">
        <v>0.27700000000000002</v>
      </c>
      <c r="G27" s="52" t="s">
        <v>1003</v>
      </c>
      <c r="H27" s="68">
        <v>0.221</v>
      </c>
      <c r="I27" s="52" t="s">
        <v>1004</v>
      </c>
    </row>
    <row r="28" spans="1:9" ht="12" customHeight="1">
      <c r="A28" s="9" t="s">
        <v>550</v>
      </c>
      <c r="B28" s="69">
        <v>0.11</v>
      </c>
      <c r="C28" s="52" t="s">
        <v>609</v>
      </c>
      <c r="D28" s="68">
        <v>7.4999999999999997E-2</v>
      </c>
      <c r="E28" s="52" t="s">
        <v>532</v>
      </c>
      <c r="F28" s="68">
        <v>0.26100000000000001</v>
      </c>
      <c r="G28" s="52" t="s">
        <v>998</v>
      </c>
      <c r="H28" s="68">
        <v>0.14699999999999999</v>
      </c>
      <c r="I28" s="52" t="s">
        <v>802</v>
      </c>
    </row>
    <row r="29" spans="1:9" ht="12" customHeight="1">
      <c r="A29" s="9" t="s">
        <v>30</v>
      </c>
      <c r="B29" s="12" t="s">
        <v>30</v>
      </c>
      <c r="C29" s="52" t="s">
        <v>30</v>
      </c>
      <c r="D29" s="52" t="s">
        <v>30</v>
      </c>
      <c r="E29" s="52" t="s">
        <v>30</v>
      </c>
      <c r="F29" s="52" t="s">
        <v>30</v>
      </c>
      <c r="G29" s="52" t="s">
        <v>30</v>
      </c>
      <c r="H29" s="52" t="s">
        <v>30</v>
      </c>
      <c r="I29" s="52" t="s">
        <v>30</v>
      </c>
    </row>
    <row r="30" spans="1:9" ht="12" customHeight="1">
      <c r="A30" s="9" t="s">
        <v>551</v>
      </c>
      <c r="B30" s="69">
        <v>0.44400000000000001</v>
      </c>
      <c r="C30" s="52" t="s">
        <v>260</v>
      </c>
      <c r="D30" s="68">
        <v>0.37</v>
      </c>
      <c r="E30" s="52" t="s">
        <v>549</v>
      </c>
      <c r="F30" s="68">
        <v>0.72</v>
      </c>
      <c r="G30" s="52" t="s">
        <v>1005</v>
      </c>
      <c r="H30" s="68">
        <v>0.60299999999999998</v>
      </c>
      <c r="I30" s="52" t="s">
        <v>1006</v>
      </c>
    </row>
    <row r="31" spans="1:9" ht="12" customHeight="1">
      <c r="A31" s="9" t="s">
        <v>553</v>
      </c>
      <c r="B31" s="69">
        <v>0.35499999999999998</v>
      </c>
      <c r="C31" s="52" t="s">
        <v>803</v>
      </c>
      <c r="D31" s="68">
        <v>0.439</v>
      </c>
      <c r="E31" s="52" t="s">
        <v>809</v>
      </c>
      <c r="F31" s="68">
        <v>0.126</v>
      </c>
      <c r="G31" s="52" t="s">
        <v>1007</v>
      </c>
      <c r="H31" s="68">
        <v>0.154</v>
      </c>
      <c r="I31" s="52" t="s">
        <v>809</v>
      </c>
    </row>
    <row r="32" spans="1:9" ht="12" customHeight="1">
      <c r="A32" s="9" t="s">
        <v>30</v>
      </c>
      <c r="B32" s="12" t="s">
        <v>30</v>
      </c>
      <c r="C32" s="52" t="s">
        <v>30</v>
      </c>
      <c r="D32" s="52" t="s">
        <v>30</v>
      </c>
      <c r="E32" s="52" t="s">
        <v>30</v>
      </c>
      <c r="F32" s="52" t="s">
        <v>30</v>
      </c>
      <c r="G32" s="52" t="s">
        <v>30</v>
      </c>
      <c r="H32" s="52" t="s">
        <v>30</v>
      </c>
      <c r="I32" s="52" t="s">
        <v>30</v>
      </c>
    </row>
    <row r="33" spans="1:9" ht="12" customHeight="1">
      <c r="A33" s="9" t="s">
        <v>554</v>
      </c>
      <c r="B33" s="12" t="s">
        <v>30</v>
      </c>
      <c r="C33" s="52" t="s">
        <v>30</v>
      </c>
      <c r="D33" s="52" t="s">
        <v>30</v>
      </c>
      <c r="E33" s="52" t="s">
        <v>30</v>
      </c>
      <c r="F33" s="52" t="s">
        <v>30</v>
      </c>
      <c r="G33" s="52" t="s">
        <v>30</v>
      </c>
      <c r="H33" s="52" t="s">
        <v>30</v>
      </c>
      <c r="I33" s="52" t="s">
        <v>30</v>
      </c>
    </row>
    <row r="34" spans="1:9" ht="12" customHeight="1">
      <c r="A34" s="9" t="s">
        <v>555</v>
      </c>
      <c r="B34" s="69">
        <v>0.874</v>
      </c>
      <c r="C34" s="52" t="s">
        <v>537</v>
      </c>
      <c r="D34" s="68">
        <v>0.93899999999999995</v>
      </c>
      <c r="E34" s="52" t="s">
        <v>280</v>
      </c>
      <c r="F34" s="68">
        <v>0.55600000000000005</v>
      </c>
      <c r="G34" s="52" t="s">
        <v>1008</v>
      </c>
      <c r="H34" s="68">
        <v>0.79700000000000004</v>
      </c>
      <c r="I34" s="52" t="s">
        <v>1009</v>
      </c>
    </row>
    <row r="35" spans="1:9" ht="12" customHeight="1">
      <c r="A35" s="9" t="s">
        <v>556</v>
      </c>
      <c r="B35" s="69">
        <v>6.8000000000000005E-2</v>
      </c>
      <c r="C35" s="52" t="s">
        <v>285</v>
      </c>
      <c r="D35" s="68">
        <v>2.8000000000000001E-2</v>
      </c>
      <c r="E35" s="52" t="s">
        <v>180</v>
      </c>
      <c r="F35" s="68">
        <v>0.28499999999999998</v>
      </c>
      <c r="G35" s="52" t="s">
        <v>998</v>
      </c>
      <c r="H35" s="68">
        <v>0.14899999999999999</v>
      </c>
      <c r="I35" s="52" t="s">
        <v>806</v>
      </c>
    </row>
    <row r="36" spans="1:9" ht="12" customHeight="1">
      <c r="A36" s="9" t="s">
        <v>558</v>
      </c>
      <c r="B36" s="69">
        <v>3.3000000000000002E-2</v>
      </c>
      <c r="C36" s="52" t="s">
        <v>166</v>
      </c>
      <c r="D36" s="68">
        <v>2.1000000000000001E-2</v>
      </c>
      <c r="E36" s="52" t="s">
        <v>180</v>
      </c>
      <c r="F36" s="68">
        <v>0.121</v>
      </c>
      <c r="G36" s="52" t="s">
        <v>1010</v>
      </c>
      <c r="H36" s="68">
        <v>5.3999999999999999E-2</v>
      </c>
      <c r="I36" s="52" t="s">
        <v>160</v>
      </c>
    </row>
    <row r="37" spans="1:9" ht="12" customHeight="1">
      <c r="A37" s="9" t="s">
        <v>559</v>
      </c>
      <c r="B37" s="69">
        <v>2.5000000000000001E-2</v>
      </c>
      <c r="C37" s="52" t="s">
        <v>426</v>
      </c>
      <c r="D37" s="68">
        <v>1.2999999999999999E-2</v>
      </c>
      <c r="E37" s="52" t="s">
        <v>437</v>
      </c>
      <c r="F37" s="68">
        <v>3.7999999999999999E-2</v>
      </c>
      <c r="G37" s="52" t="s">
        <v>991</v>
      </c>
      <c r="H37" s="68">
        <v>0</v>
      </c>
      <c r="I37" s="52" t="s">
        <v>180</v>
      </c>
    </row>
    <row r="38" spans="1:9" ht="12" customHeight="1">
      <c r="A38" s="9" t="s">
        <v>30</v>
      </c>
      <c r="B38" s="12" t="s">
        <v>30</v>
      </c>
      <c r="C38" s="52" t="s">
        <v>30</v>
      </c>
      <c r="D38" s="52" t="s">
        <v>30</v>
      </c>
      <c r="E38" s="52" t="s">
        <v>30</v>
      </c>
      <c r="F38" s="52" t="s">
        <v>30</v>
      </c>
      <c r="G38" s="52" t="s">
        <v>30</v>
      </c>
      <c r="H38" s="52" t="s">
        <v>30</v>
      </c>
      <c r="I38" s="52" t="s">
        <v>30</v>
      </c>
    </row>
    <row r="39" spans="1:9" ht="12" customHeight="1">
      <c r="A39" s="9" t="s">
        <v>561</v>
      </c>
      <c r="B39" s="12" t="s">
        <v>30</v>
      </c>
      <c r="C39" s="52" t="s">
        <v>30</v>
      </c>
      <c r="D39" s="52" t="s">
        <v>30</v>
      </c>
      <c r="E39" s="52" t="s">
        <v>30</v>
      </c>
      <c r="F39" s="52" t="s">
        <v>30</v>
      </c>
      <c r="G39" s="52" t="s">
        <v>30</v>
      </c>
      <c r="H39" s="52" t="s">
        <v>30</v>
      </c>
      <c r="I39" s="52" t="s">
        <v>30</v>
      </c>
    </row>
    <row r="40" spans="1:9" ht="12" customHeight="1">
      <c r="A40" s="9" t="s">
        <v>562</v>
      </c>
      <c r="B40" s="69">
        <v>0.93700000000000006</v>
      </c>
      <c r="C40" s="52" t="s">
        <v>264</v>
      </c>
      <c r="D40" s="68">
        <v>0.92700000000000005</v>
      </c>
      <c r="E40" s="52" t="s">
        <v>420</v>
      </c>
      <c r="F40" s="68">
        <v>0.89100000000000001</v>
      </c>
      <c r="G40" s="52" t="s">
        <v>1011</v>
      </c>
      <c r="H40" s="68">
        <v>0.98</v>
      </c>
      <c r="I40" s="52" t="s">
        <v>437</v>
      </c>
    </row>
    <row r="41" spans="1:9" ht="12" customHeight="1">
      <c r="A41" s="9" t="s">
        <v>563</v>
      </c>
      <c r="B41" s="69">
        <v>6.3E-2</v>
      </c>
      <c r="C41" s="52" t="s">
        <v>264</v>
      </c>
      <c r="D41" s="68">
        <v>7.2999999999999995E-2</v>
      </c>
      <c r="E41" s="52" t="s">
        <v>420</v>
      </c>
      <c r="F41" s="68">
        <v>0.109</v>
      </c>
      <c r="G41" s="52" t="s">
        <v>1011</v>
      </c>
      <c r="H41" s="68">
        <v>0.02</v>
      </c>
      <c r="I41" s="52" t="s">
        <v>437</v>
      </c>
    </row>
    <row r="42" spans="1:9" ht="12" customHeight="1">
      <c r="A42" s="9" t="s">
        <v>30</v>
      </c>
      <c r="B42" s="12" t="s">
        <v>30</v>
      </c>
      <c r="C42" s="52" t="s">
        <v>30</v>
      </c>
      <c r="D42" s="52" t="s">
        <v>30</v>
      </c>
      <c r="E42" s="52" t="s">
        <v>30</v>
      </c>
      <c r="F42" s="52" t="s">
        <v>30</v>
      </c>
      <c r="G42" s="52" t="s">
        <v>30</v>
      </c>
      <c r="H42" s="52" t="s">
        <v>30</v>
      </c>
      <c r="I42" s="52" t="s">
        <v>30</v>
      </c>
    </row>
    <row r="43" spans="1:9" ht="12" customHeight="1">
      <c r="A43" s="9" t="s">
        <v>564</v>
      </c>
      <c r="B43" s="12" t="s">
        <v>30</v>
      </c>
      <c r="C43" s="52" t="s">
        <v>30</v>
      </c>
      <c r="D43" s="52" t="s">
        <v>30</v>
      </c>
      <c r="E43" s="52" t="s">
        <v>30</v>
      </c>
      <c r="F43" s="52" t="s">
        <v>30</v>
      </c>
      <c r="G43" s="52" t="s">
        <v>30</v>
      </c>
      <c r="H43" s="52" t="s">
        <v>30</v>
      </c>
      <c r="I43" s="52" t="s">
        <v>30</v>
      </c>
    </row>
    <row r="44" spans="1:9" ht="12" customHeight="1">
      <c r="A44" s="9" t="s">
        <v>565</v>
      </c>
      <c r="B44" s="69">
        <v>4.2999999999999997E-2</v>
      </c>
      <c r="C44" s="52" t="s">
        <v>272</v>
      </c>
      <c r="D44" s="52" t="s">
        <v>141</v>
      </c>
      <c r="E44" s="52" t="s">
        <v>141</v>
      </c>
      <c r="F44" s="68">
        <v>0.36099999999999999</v>
      </c>
      <c r="G44" s="52" t="s">
        <v>1012</v>
      </c>
      <c r="H44" s="68">
        <v>0.111</v>
      </c>
      <c r="I44" s="52" t="s">
        <v>841</v>
      </c>
    </row>
    <row r="45" spans="1:9" ht="12" customHeight="1">
      <c r="A45" s="9" t="s">
        <v>30</v>
      </c>
      <c r="B45" s="12" t="s">
        <v>30</v>
      </c>
      <c r="C45" s="52" t="s">
        <v>30</v>
      </c>
      <c r="D45" s="52" t="s">
        <v>30</v>
      </c>
      <c r="E45" s="52" t="s">
        <v>30</v>
      </c>
      <c r="F45" s="52" t="s">
        <v>30</v>
      </c>
      <c r="G45" s="52" t="s">
        <v>30</v>
      </c>
      <c r="H45" s="52" t="s">
        <v>30</v>
      </c>
      <c r="I45" s="52" t="s">
        <v>30</v>
      </c>
    </row>
    <row r="46" spans="1:9" ht="12" customHeight="1">
      <c r="A46" s="9" t="s">
        <v>567</v>
      </c>
      <c r="B46" s="12" t="s">
        <v>30</v>
      </c>
      <c r="C46" s="52" t="s">
        <v>30</v>
      </c>
      <c r="D46" s="52" t="s">
        <v>30</v>
      </c>
      <c r="E46" s="52" t="s">
        <v>30</v>
      </c>
      <c r="F46" s="52" t="s">
        <v>30</v>
      </c>
      <c r="G46" s="52" t="s">
        <v>30</v>
      </c>
      <c r="H46" s="52" t="s">
        <v>30</v>
      </c>
      <c r="I46" s="52" t="s">
        <v>30</v>
      </c>
    </row>
    <row r="47" spans="1:9" ht="12" customHeight="1">
      <c r="A47" s="9" t="s">
        <v>568</v>
      </c>
      <c r="B47" s="65">
        <v>11685</v>
      </c>
      <c r="C47" s="52" t="s">
        <v>740</v>
      </c>
      <c r="D47" s="67">
        <v>8387</v>
      </c>
      <c r="E47" s="52" t="s">
        <v>993</v>
      </c>
      <c r="F47" s="70">
        <v>635</v>
      </c>
      <c r="G47" s="52" t="s">
        <v>885</v>
      </c>
      <c r="H47" s="67">
        <v>2496</v>
      </c>
      <c r="I47" s="52" t="s">
        <v>780</v>
      </c>
    </row>
    <row r="48" spans="1:9" ht="12" customHeight="1">
      <c r="A48" s="9" t="s">
        <v>569</v>
      </c>
      <c r="B48" s="69">
        <v>2.3E-2</v>
      </c>
      <c r="C48" s="52" t="s">
        <v>156</v>
      </c>
      <c r="D48" s="68">
        <v>1.7999999999999999E-2</v>
      </c>
      <c r="E48" s="52" t="s">
        <v>156</v>
      </c>
      <c r="F48" s="68">
        <v>4.7E-2</v>
      </c>
      <c r="G48" s="52" t="s">
        <v>840</v>
      </c>
      <c r="H48" s="68">
        <v>3.2000000000000001E-2</v>
      </c>
      <c r="I48" s="52" t="s">
        <v>552</v>
      </c>
    </row>
    <row r="49" spans="1:9" ht="12" customHeight="1">
      <c r="A49" s="9" t="s">
        <v>30</v>
      </c>
      <c r="B49" s="12" t="s">
        <v>30</v>
      </c>
      <c r="C49" s="52" t="s">
        <v>30</v>
      </c>
      <c r="D49" s="52" t="s">
        <v>30</v>
      </c>
      <c r="E49" s="52" t="s">
        <v>30</v>
      </c>
      <c r="F49" s="52" t="s">
        <v>30</v>
      </c>
      <c r="G49" s="52" t="s">
        <v>30</v>
      </c>
      <c r="H49" s="52" t="s">
        <v>30</v>
      </c>
      <c r="I49" s="52" t="s">
        <v>30</v>
      </c>
    </row>
    <row r="50" spans="1:9" ht="12" customHeight="1">
      <c r="A50" s="9" t="s">
        <v>570</v>
      </c>
      <c r="B50" s="12" t="s">
        <v>30</v>
      </c>
      <c r="C50" s="52" t="s">
        <v>30</v>
      </c>
      <c r="D50" s="52" t="s">
        <v>30</v>
      </c>
      <c r="E50" s="52" t="s">
        <v>30</v>
      </c>
      <c r="F50" s="52" t="s">
        <v>30</v>
      </c>
      <c r="G50" s="52" t="s">
        <v>30</v>
      </c>
      <c r="H50" s="52" t="s">
        <v>30</v>
      </c>
      <c r="I50" s="52" t="s">
        <v>30</v>
      </c>
    </row>
    <row r="51" spans="1:9" ht="12" customHeight="1">
      <c r="A51" s="9" t="s">
        <v>571</v>
      </c>
      <c r="B51" s="65">
        <v>9648</v>
      </c>
      <c r="C51" s="52" t="s">
        <v>1013</v>
      </c>
      <c r="D51" s="67">
        <v>6962</v>
      </c>
      <c r="E51" s="52" t="s">
        <v>741</v>
      </c>
      <c r="F51" s="70">
        <v>582</v>
      </c>
      <c r="G51" s="52" t="s">
        <v>1014</v>
      </c>
      <c r="H51" s="67">
        <v>2034</v>
      </c>
      <c r="I51" s="52" t="s">
        <v>833</v>
      </c>
    </row>
    <row r="52" spans="1:9" ht="12" customHeight="1">
      <c r="A52" s="9" t="s">
        <v>572</v>
      </c>
      <c r="B52" s="65">
        <v>9149</v>
      </c>
      <c r="C52" s="52" t="s">
        <v>1015</v>
      </c>
      <c r="D52" s="67">
        <v>6621</v>
      </c>
      <c r="E52" s="52" t="s">
        <v>1016</v>
      </c>
      <c r="F52" s="70">
        <v>526</v>
      </c>
      <c r="G52" s="52" t="s">
        <v>97</v>
      </c>
      <c r="H52" s="67">
        <v>1943</v>
      </c>
      <c r="I52" s="52" t="s">
        <v>111</v>
      </c>
    </row>
    <row r="53" spans="1:9" ht="12" customHeight="1">
      <c r="A53" s="9" t="s">
        <v>573</v>
      </c>
      <c r="B53" s="69">
        <v>0.84499999999999997</v>
      </c>
      <c r="C53" s="52" t="s">
        <v>548</v>
      </c>
      <c r="D53" s="68">
        <v>0.82</v>
      </c>
      <c r="E53" s="52" t="s">
        <v>277</v>
      </c>
      <c r="F53" s="68">
        <v>0.84199999999999997</v>
      </c>
      <c r="G53" s="52" t="s">
        <v>1002</v>
      </c>
      <c r="H53" s="68">
        <v>0.92700000000000005</v>
      </c>
      <c r="I53" s="52" t="s">
        <v>566</v>
      </c>
    </row>
    <row r="54" spans="1:9" ht="12" customHeight="1">
      <c r="A54" s="9" t="s">
        <v>574</v>
      </c>
      <c r="B54" s="69">
        <v>0.155</v>
      </c>
      <c r="C54" s="52" t="s">
        <v>548</v>
      </c>
      <c r="D54" s="68">
        <v>0.18</v>
      </c>
      <c r="E54" s="52" t="s">
        <v>277</v>
      </c>
      <c r="F54" s="68">
        <v>0.158</v>
      </c>
      <c r="G54" s="52" t="s">
        <v>1002</v>
      </c>
      <c r="H54" s="68">
        <v>7.2999999999999995E-2</v>
      </c>
      <c r="I54" s="52" t="s">
        <v>566</v>
      </c>
    </row>
    <row r="55" spans="1:9" ht="12" customHeight="1">
      <c r="A55" s="9" t="s">
        <v>575</v>
      </c>
      <c r="B55" s="66">
        <v>499</v>
      </c>
      <c r="C55" s="52" t="s">
        <v>115</v>
      </c>
      <c r="D55" s="70">
        <v>341</v>
      </c>
      <c r="E55" s="52" t="s">
        <v>797</v>
      </c>
      <c r="F55" s="70">
        <v>56</v>
      </c>
      <c r="G55" s="52" t="s">
        <v>720</v>
      </c>
      <c r="H55" s="70">
        <v>91</v>
      </c>
      <c r="I55" s="52" t="s">
        <v>727</v>
      </c>
    </row>
    <row r="56" spans="1:9" ht="12" customHeight="1">
      <c r="A56" s="9" t="s">
        <v>30</v>
      </c>
      <c r="B56" s="12" t="s">
        <v>30</v>
      </c>
      <c r="C56" s="52" t="s">
        <v>30</v>
      </c>
      <c r="D56" s="52" t="s">
        <v>30</v>
      </c>
      <c r="E56" s="52" t="s">
        <v>30</v>
      </c>
      <c r="F56" s="52" t="s">
        <v>30</v>
      </c>
      <c r="G56" s="52" t="s">
        <v>30</v>
      </c>
      <c r="H56" s="52" t="s">
        <v>30</v>
      </c>
      <c r="I56" s="52" t="s">
        <v>30</v>
      </c>
    </row>
    <row r="57" spans="1:9" ht="12" customHeight="1">
      <c r="A57" s="9" t="s">
        <v>576</v>
      </c>
      <c r="B57" s="12" t="s">
        <v>30</v>
      </c>
      <c r="C57" s="52" t="s">
        <v>30</v>
      </c>
      <c r="D57" s="52" t="s">
        <v>30</v>
      </c>
      <c r="E57" s="52" t="s">
        <v>30</v>
      </c>
      <c r="F57" s="52" t="s">
        <v>30</v>
      </c>
      <c r="G57" s="52" t="s">
        <v>30</v>
      </c>
      <c r="H57" s="52" t="s">
        <v>30</v>
      </c>
      <c r="I57" s="52" t="s">
        <v>30</v>
      </c>
    </row>
    <row r="58" spans="1:9" ht="12" customHeight="1">
      <c r="A58" s="9" t="s">
        <v>577</v>
      </c>
      <c r="B58" s="65">
        <v>77825</v>
      </c>
      <c r="C58" s="52" t="s">
        <v>1017</v>
      </c>
      <c r="D58" s="67">
        <v>109757</v>
      </c>
      <c r="E58" s="52" t="s">
        <v>1018</v>
      </c>
      <c r="F58" s="67">
        <v>19796</v>
      </c>
      <c r="G58" s="52" t="s">
        <v>1019</v>
      </c>
      <c r="H58" s="67">
        <v>30114</v>
      </c>
      <c r="I58" s="52" t="s">
        <v>1020</v>
      </c>
    </row>
    <row r="59" spans="1:9" ht="12" customHeight="1">
      <c r="A59" s="9" t="s">
        <v>30</v>
      </c>
      <c r="B59" s="12" t="s">
        <v>30</v>
      </c>
      <c r="C59" s="52" t="s">
        <v>30</v>
      </c>
      <c r="D59" s="52" t="s">
        <v>30</v>
      </c>
      <c r="E59" s="52" t="s">
        <v>30</v>
      </c>
      <c r="F59" s="52" t="s">
        <v>30</v>
      </c>
      <c r="G59" s="52" t="s">
        <v>30</v>
      </c>
      <c r="H59" s="52" t="s">
        <v>30</v>
      </c>
      <c r="I59" s="52" t="s">
        <v>30</v>
      </c>
    </row>
    <row r="60" spans="1:9" ht="12" customHeight="1">
      <c r="A60" s="9" t="s">
        <v>528</v>
      </c>
      <c r="B60" s="65">
        <v>11685</v>
      </c>
      <c r="C60" s="52" t="s">
        <v>740</v>
      </c>
      <c r="D60" s="67">
        <v>8387</v>
      </c>
      <c r="E60" s="52" t="s">
        <v>993</v>
      </c>
      <c r="F60" s="70">
        <v>635</v>
      </c>
      <c r="G60" s="52" t="s">
        <v>885</v>
      </c>
      <c r="H60" s="67">
        <v>2496</v>
      </c>
      <c r="I60" s="52" t="s">
        <v>780</v>
      </c>
    </row>
    <row r="61" spans="1:9" ht="12" customHeight="1">
      <c r="A61" s="9" t="s">
        <v>578</v>
      </c>
      <c r="B61" s="12" t="s">
        <v>30</v>
      </c>
      <c r="C61" s="52" t="s">
        <v>30</v>
      </c>
      <c r="D61" s="52" t="s">
        <v>30</v>
      </c>
      <c r="E61" s="52" t="s">
        <v>30</v>
      </c>
      <c r="F61" s="52" t="s">
        <v>30</v>
      </c>
      <c r="G61" s="52" t="s">
        <v>30</v>
      </c>
      <c r="H61" s="52" t="s">
        <v>30</v>
      </c>
      <c r="I61" s="52" t="s">
        <v>30</v>
      </c>
    </row>
    <row r="62" spans="1:9" ht="12" customHeight="1">
      <c r="A62" s="9" t="s">
        <v>579</v>
      </c>
      <c r="B62" s="69">
        <v>9.6000000000000002E-2</v>
      </c>
      <c r="C62" s="52" t="s">
        <v>266</v>
      </c>
      <c r="D62" s="68">
        <v>3.2000000000000001E-2</v>
      </c>
      <c r="E62" s="52" t="s">
        <v>272</v>
      </c>
      <c r="F62" s="68">
        <v>0.32800000000000001</v>
      </c>
      <c r="G62" s="52" t="s">
        <v>1021</v>
      </c>
      <c r="H62" s="68">
        <v>0.24199999999999999</v>
      </c>
      <c r="I62" s="52" t="s">
        <v>808</v>
      </c>
    </row>
    <row r="63" spans="1:9" ht="12" customHeight="1">
      <c r="A63" s="9" t="s">
        <v>30</v>
      </c>
      <c r="B63" s="12" t="s">
        <v>30</v>
      </c>
      <c r="C63" s="52" t="s">
        <v>30</v>
      </c>
      <c r="D63" s="52" t="s">
        <v>30</v>
      </c>
      <c r="E63" s="52" t="s">
        <v>30</v>
      </c>
      <c r="F63" s="52" t="s">
        <v>30</v>
      </c>
      <c r="G63" s="52" t="s">
        <v>30</v>
      </c>
      <c r="H63" s="52" t="s">
        <v>30</v>
      </c>
      <c r="I63" s="52" t="s">
        <v>30</v>
      </c>
    </row>
    <row r="64" spans="1:9" ht="12" customHeight="1">
      <c r="A64" s="9" t="s">
        <v>580</v>
      </c>
      <c r="B64" s="12" t="s">
        <v>30</v>
      </c>
      <c r="C64" s="52" t="s">
        <v>30</v>
      </c>
      <c r="D64" s="52" t="s">
        <v>30</v>
      </c>
      <c r="E64" s="52" t="s">
        <v>30</v>
      </c>
      <c r="F64" s="52" t="s">
        <v>30</v>
      </c>
      <c r="G64" s="52" t="s">
        <v>30</v>
      </c>
      <c r="H64" s="52" t="s">
        <v>30</v>
      </c>
      <c r="I64" s="52" t="s">
        <v>30</v>
      </c>
    </row>
    <row r="65" spans="1:9" ht="12" customHeight="1">
      <c r="A65" s="9" t="s">
        <v>581</v>
      </c>
      <c r="B65" s="65">
        <v>11389</v>
      </c>
      <c r="C65" s="52" t="s">
        <v>1022</v>
      </c>
      <c r="D65" s="67">
        <v>8282</v>
      </c>
      <c r="E65" s="52" t="s">
        <v>939</v>
      </c>
      <c r="F65" s="70">
        <v>611</v>
      </c>
      <c r="G65" s="52" t="s">
        <v>1014</v>
      </c>
      <c r="H65" s="67">
        <v>2496</v>
      </c>
      <c r="I65" s="52" t="s">
        <v>780</v>
      </c>
    </row>
    <row r="66" spans="1:9" ht="12" customHeight="1">
      <c r="A66" s="9" t="s">
        <v>582</v>
      </c>
      <c r="B66" s="69">
        <v>0.14099999999999999</v>
      </c>
      <c r="C66" s="52" t="s">
        <v>283</v>
      </c>
      <c r="D66" s="68">
        <v>5.6000000000000001E-2</v>
      </c>
      <c r="E66" s="52" t="s">
        <v>810</v>
      </c>
      <c r="F66" s="68">
        <v>0.27500000000000002</v>
      </c>
      <c r="G66" s="52" t="s">
        <v>811</v>
      </c>
      <c r="H66" s="68">
        <v>0.38900000000000001</v>
      </c>
      <c r="I66" s="52" t="s">
        <v>1023</v>
      </c>
    </row>
    <row r="67" spans="1:9" ht="12" customHeight="1">
      <c r="A67" s="9" t="s">
        <v>584</v>
      </c>
      <c r="B67" s="69">
        <v>0.85899999999999999</v>
      </c>
      <c r="C67" s="52" t="s">
        <v>283</v>
      </c>
      <c r="D67" s="68">
        <v>0.94399999999999995</v>
      </c>
      <c r="E67" s="52" t="s">
        <v>810</v>
      </c>
      <c r="F67" s="68">
        <v>0.72499999999999998</v>
      </c>
      <c r="G67" s="52" t="s">
        <v>811</v>
      </c>
      <c r="H67" s="68">
        <v>0.61099999999999999</v>
      </c>
      <c r="I67" s="52" t="s">
        <v>1023</v>
      </c>
    </row>
    <row r="68" spans="1:9" ht="12" customHeight="1">
      <c r="A68" s="9" t="s">
        <v>30</v>
      </c>
      <c r="B68" s="12" t="s">
        <v>30</v>
      </c>
      <c r="C68" s="52" t="s">
        <v>30</v>
      </c>
      <c r="D68" s="52" t="s">
        <v>30</v>
      </c>
      <c r="E68" s="52" t="s">
        <v>30</v>
      </c>
      <c r="F68" s="52" t="s">
        <v>30</v>
      </c>
      <c r="G68" s="52" t="s">
        <v>30</v>
      </c>
      <c r="H68" s="52" t="s">
        <v>30</v>
      </c>
      <c r="I68" s="52" t="s">
        <v>30</v>
      </c>
    </row>
    <row r="69" spans="1:9" ht="12" customHeight="1">
      <c r="A69" s="9" t="s">
        <v>337</v>
      </c>
      <c r="B69" s="12" t="s">
        <v>30</v>
      </c>
      <c r="C69" s="52" t="s">
        <v>30</v>
      </c>
      <c r="D69" s="52" t="s">
        <v>30</v>
      </c>
      <c r="E69" s="52" t="s">
        <v>30</v>
      </c>
      <c r="F69" s="52" t="s">
        <v>30</v>
      </c>
      <c r="G69" s="52" t="s">
        <v>30</v>
      </c>
      <c r="H69" s="52" t="s">
        <v>30</v>
      </c>
      <c r="I69" s="52" t="s">
        <v>30</v>
      </c>
    </row>
    <row r="70" spans="1:9" ht="12" customHeight="1">
      <c r="A70" s="9" t="s">
        <v>585</v>
      </c>
      <c r="B70" s="65">
        <v>11685</v>
      </c>
      <c r="C70" s="52" t="s">
        <v>740</v>
      </c>
      <c r="D70" s="67">
        <v>8387</v>
      </c>
      <c r="E70" s="52" t="s">
        <v>993</v>
      </c>
      <c r="F70" s="70">
        <v>635</v>
      </c>
      <c r="G70" s="52" t="s">
        <v>885</v>
      </c>
      <c r="H70" s="67">
        <v>2496</v>
      </c>
      <c r="I70" s="52" t="s">
        <v>780</v>
      </c>
    </row>
    <row r="71" spans="1:9" ht="12" customHeight="1">
      <c r="A71" s="9" t="s">
        <v>586</v>
      </c>
      <c r="B71" s="69">
        <v>0.47399999999999998</v>
      </c>
      <c r="C71" s="52" t="s">
        <v>583</v>
      </c>
      <c r="D71" s="68">
        <v>0.57999999999999996</v>
      </c>
      <c r="E71" s="52" t="s">
        <v>1024</v>
      </c>
      <c r="F71" s="68">
        <v>8.2000000000000003E-2</v>
      </c>
      <c r="G71" s="52" t="s">
        <v>1025</v>
      </c>
      <c r="H71" s="68">
        <v>0.24299999999999999</v>
      </c>
      <c r="I71" s="52" t="s">
        <v>838</v>
      </c>
    </row>
    <row r="72" spans="1:9" ht="12" customHeight="1">
      <c r="A72" s="9" t="s">
        <v>587</v>
      </c>
      <c r="B72" s="69">
        <v>0.52600000000000002</v>
      </c>
      <c r="C72" s="52" t="s">
        <v>583</v>
      </c>
      <c r="D72" s="68">
        <v>0.42</v>
      </c>
      <c r="E72" s="52" t="s">
        <v>1024</v>
      </c>
      <c r="F72" s="68">
        <v>0.91800000000000004</v>
      </c>
      <c r="G72" s="52" t="s">
        <v>1025</v>
      </c>
      <c r="H72" s="68">
        <v>0.75700000000000001</v>
      </c>
      <c r="I72" s="52" t="s">
        <v>838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B31" sqref="B31"/>
    </sheetView>
  </sheetViews>
  <sheetFormatPr defaultRowHeight="12.75"/>
  <cols>
    <col min="1" max="1" width="33.28515625" style="2" customWidth="1"/>
    <col min="2" max="2" width="15" style="2" customWidth="1"/>
    <col min="3" max="3" width="11.42578125" style="2" customWidth="1"/>
    <col min="4" max="5" width="9.140625" style="2"/>
    <col min="6" max="6" width="26.5703125" style="2" bestFit="1" customWidth="1"/>
    <col min="7" max="7" width="15.140625" style="2" bestFit="1" customWidth="1"/>
    <col min="8" max="251" width="9.140625" style="2"/>
    <col min="252" max="252" width="6.7109375" style="2" customWidth="1"/>
    <col min="253" max="253" width="26.85546875" style="2" customWidth="1"/>
    <col min="254" max="254" width="0.7109375" style="2" customWidth="1"/>
    <col min="255" max="255" width="1" style="2" customWidth="1"/>
    <col min="256" max="256" width="6.7109375" style="2" customWidth="1"/>
    <col min="257" max="257" width="3.7109375" style="2" customWidth="1"/>
    <col min="258" max="258" width="11.42578125" style="2" customWidth="1"/>
    <col min="259" max="259" width="43.7109375" style="2" customWidth="1"/>
    <col min="260" max="507" width="9.140625" style="2"/>
    <col min="508" max="508" width="6.7109375" style="2" customWidth="1"/>
    <col min="509" max="509" width="26.85546875" style="2" customWidth="1"/>
    <col min="510" max="510" width="0.7109375" style="2" customWidth="1"/>
    <col min="511" max="511" width="1" style="2" customWidth="1"/>
    <col min="512" max="512" width="6.7109375" style="2" customWidth="1"/>
    <col min="513" max="513" width="3.7109375" style="2" customWidth="1"/>
    <col min="514" max="514" width="11.42578125" style="2" customWidth="1"/>
    <col min="515" max="515" width="43.7109375" style="2" customWidth="1"/>
    <col min="516" max="763" width="9.140625" style="2"/>
    <col min="764" max="764" width="6.7109375" style="2" customWidth="1"/>
    <col min="765" max="765" width="26.85546875" style="2" customWidth="1"/>
    <col min="766" max="766" width="0.7109375" style="2" customWidth="1"/>
    <col min="767" max="767" width="1" style="2" customWidth="1"/>
    <col min="768" max="768" width="6.7109375" style="2" customWidth="1"/>
    <col min="769" max="769" width="3.7109375" style="2" customWidth="1"/>
    <col min="770" max="770" width="11.42578125" style="2" customWidth="1"/>
    <col min="771" max="771" width="43.7109375" style="2" customWidth="1"/>
    <col min="772" max="1019" width="9.140625" style="2"/>
    <col min="1020" max="1020" width="6.7109375" style="2" customWidth="1"/>
    <col min="1021" max="1021" width="26.85546875" style="2" customWidth="1"/>
    <col min="1022" max="1022" width="0.7109375" style="2" customWidth="1"/>
    <col min="1023" max="1023" width="1" style="2" customWidth="1"/>
    <col min="1024" max="1024" width="6.7109375" style="2" customWidth="1"/>
    <col min="1025" max="1025" width="3.7109375" style="2" customWidth="1"/>
    <col min="1026" max="1026" width="11.42578125" style="2" customWidth="1"/>
    <col min="1027" max="1027" width="43.7109375" style="2" customWidth="1"/>
    <col min="1028" max="1275" width="9.140625" style="2"/>
    <col min="1276" max="1276" width="6.7109375" style="2" customWidth="1"/>
    <col min="1277" max="1277" width="26.85546875" style="2" customWidth="1"/>
    <col min="1278" max="1278" width="0.7109375" style="2" customWidth="1"/>
    <col min="1279" max="1279" width="1" style="2" customWidth="1"/>
    <col min="1280" max="1280" width="6.7109375" style="2" customWidth="1"/>
    <col min="1281" max="1281" width="3.7109375" style="2" customWidth="1"/>
    <col min="1282" max="1282" width="11.42578125" style="2" customWidth="1"/>
    <col min="1283" max="1283" width="43.7109375" style="2" customWidth="1"/>
    <col min="1284" max="1531" width="9.140625" style="2"/>
    <col min="1532" max="1532" width="6.7109375" style="2" customWidth="1"/>
    <col min="1533" max="1533" width="26.85546875" style="2" customWidth="1"/>
    <col min="1534" max="1534" width="0.7109375" style="2" customWidth="1"/>
    <col min="1535" max="1535" width="1" style="2" customWidth="1"/>
    <col min="1536" max="1536" width="6.7109375" style="2" customWidth="1"/>
    <col min="1537" max="1537" width="3.7109375" style="2" customWidth="1"/>
    <col min="1538" max="1538" width="11.42578125" style="2" customWidth="1"/>
    <col min="1539" max="1539" width="43.7109375" style="2" customWidth="1"/>
    <col min="1540" max="1787" width="9.140625" style="2"/>
    <col min="1788" max="1788" width="6.7109375" style="2" customWidth="1"/>
    <col min="1789" max="1789" width="26.85546875" style="2" customWidth="1"/>
    <col min="1790" max="1790" width="0.7109375" style="2" customWidth="1"/>
    <col min="1791" max="1791" width="1" style="2" customWidth="1"/>
    <col min="1792" max="1792" width="6.7109375" style="2" customWidth="1"/>
    <col min="1793" max="1793" width="3.7109375" style="2" customWidth="1"/>
    <col min="1794" max="1794" width="11.42578125" style="2" customWidth="1"/>
    <col min="1795" max="1795" width="43.7109375" style="2" customWidth="1"/>
    <col min="1796" max="2043" width="9.140625" style="2"/>
    <col min="2044" max="2044" width="6.7109375" style="2" customWidth="1"/>
    <col min="2045" max="2045" width="26.85546875" style="2" customWidth="1"/>
    <col min="2046" max="2046" width="0.7109375" style="2" customWidth="1"/>
    <col min="2047" max="2047" width="1" style="2" customWidth="1"/>
    <col min="2048" max="2048" width="6.7109375" style="2" customWidth="1"/>
    <col min="2049" max="2049" width="3.7109375" style="2" customWidth="1"/>
    <col min="2050" max="2050" width="11.42578125" style="2" customWidth="1"/>
    <col min="2051" max="2051" width="43.7109375" style="2" customWidth="1"/>
    <col min="2052" max="2299" width="9.140625" style="2"/>
    <col min="2300" max="2300" width="6.7109375" style="2" customWidth="1"/>
    <col min="2301" max="2301" width="26.85546875" style="2" customWidth="1"/>
    <col min="2302" max="2302" width="0.7109375" style="2" customWidth="1"/>
    <col min="2303" max="2303" width="1" style="2" customWidth="1"/>
    <col min="2304" max="2304" width="6.7109375" style="2" customWidth="1"/>
    <col min="2305" max="2305" width="3.7109375" style="2" customWidth="1"/>
    <col min="2306" max="2306" width="11.42578125" style="2" customWidth="1"/>
    <col min="2307" max="2307" width="43.7109375" style="2" customWidth="1"/>
    <col min="2308" max="2555" width="9.140625" style="2"/>
    <col min="2556" max="2556" width="6.7109375" style="2" customWidth="1"/>
    <col min="2557" max="2557" width="26.85546875" style="2" customWidth="1"/>
    <col min="2558" max="2558" width="0.7109375" style="2" customWidth="1"/>
    <col min="2559" max="2559" width="1" style="2" customWidth="1"/>
    <col min="2560" max="2560" width="6.7109375" style="2" customWidth="1"/>
    <col min="2561" max="2561" width="3.7109375" style="2" customWidth="1"/>
    <col min="2562" max="2562" width="11.42578125" style="2" customWidth="1"/>
    <col min="2563" max="2563" width="43.7109375" style="2" customWidth="1"/>
    <col min="2564" max="2811" width="9.140625" style="2"/>
    <col min="2812" max="2812" width="6.7109375" style="2" customWidth="1"/>
    <col min="2813" max="2813" width="26.85546875" style="2" customWidth="1"/>
    <col min="2814" max="2814" width="0.7109375" style="2" customWidth="1"/>
    <col min="2815" max="2815" width="1" style="2" customWidth="1"/>
    <col min="2816" max="2816" width="6.7109375" style="2" customWidth="1"/>
    <col min="2817" max="2817" width="3.7109375" style="2" customWidth="1"/>
    <col min="2818" max="2818" width="11.42578125" style="2" customWidth="1"/>
    <col min="2819" max="2819" width="43.7109375" style="2" customWidth="1"/>
    <col min="2820" max="3067" width="9.140625" style="2"/>
    <col min="3068" max="3068" width="6.7109375" style="2" customWidth="1"/>
    <col min="3069" max="3069" width="26.85546875" style="2" customWidth="1"/>
    <col min="3070" max="3070" width="0.7109375" style="2" customWidth="1"/>
    <col min="3071" max="3071" width="1" style="2" customWidth="1"/>
    <col min="3072" max="3072" width="6.7109375" style="2" customWidth="1"/>
    <col min="3073" max="3073" width="3.7109375" style="2" customWidth="1"/>
    <col min="3074" max="3074" width="11.42578125" style="2" customWidth="1"/>
    <col min="3075" max="3075" width="43.7109375" style="2" customWidth="1"/>
    <col min="3076" max="3323" width="9.140625" style="2"/>
    <col min="3324" max="3324" width="6.7109375" style="2" customWidth="1"/>
    <col min="3325" max="3325" width="26.85546875" style="2" customWidth="1"/>
    <col min="3326" max="3326" width="0.7109375" style="2" customWidth="1"/>
    <col min="3327" max="3327" width="1" style="2" customWidth="1"/>
    <col min="3328" max="3328" width="6.7109375" style="2" customWidth="1"/>
    <col min="3329" max="3329" width="3.7109375" style="2" customWidth="1"/>
    <col min="3330" max="3330" width="11.42578125" style="2" customWidth="1"/>
    <col min="3331" max="3331" width="43.7109375" style="2" customWidth="1"/>
    <col min="3332" max="3579" width="9.140625" style="2"/>
    <col min="3580" max="3580" width="6.7109375" style="2" customWidth="1"/>
    <col min="3581" max="3581" width="26.85546875" style="2" customWidth="1"/>
    <col min="3582" max="3582" width="0.7109375" style="2" customWidth="1"/>
    <col min="3583" max="3583" width="1" style="2" customWidth="1"/>
    <col min="3584" max="3584" width="6.7109375" style="2" customWidth="1"/>
    <col min="3585" max="3585" width="3.7109375" style="2" customWidth="1"/>
    <col min="3586" max="3586" width="11.42578125" style="2" customWidth="1"/>
    <col min="3587" max="3587" width="43.7109375" style="2" customWidth="1"/>
    <col min="3588" max="3835" width="9.140625" style="2"/>
    <col min="3836" max="3836" width="6.7109375" style="2" customWidth="1"/>
    <col min="3837" max="3837" width="26.85546875" style="2" customWidth="1"/>
    <col min="3838" max="3838" width="0.7109375" style="2" customWidth="1"/>
    <col min="3839" max="3839" width="1" style="2" customWidth="1"/>
    <col min="3840" max="3840" width="6.7109375" style="2" customWidth="1"/>
    <col min="3841" max="3841" width="3.7109375" style="2" customWidth="1"/>
    <col min="3842" max="3842" width="11.42578125" style="2" customWidth="1"/>
    <col min="3843" max="3843" width="43.7109375" style="2" customWidth="1"/>
    <col min="3844" max="4091" width="9.140625" style="2"/>
    <col min="4092" max="4092" width="6.7109375" style="2" customWidth="1"/>
    <col min="4093" max="4093" width="26.85546875" style="2" customWidth="1"/>
    <col min="4094" max="4094" width="0.7109375" style="2" customWidth="1"/>
    <col min="4095" max="4095" width="1" style="2" customWidth="1"/>
    <col min="4096" max="4096" width="6.7109375" style="2" customWidth="1"/>
    <col min="4097" max="4097" width="3.7109375" style="2" customWidth="1"/>
    <col min="4098" max="4098" width="11.42578125" style="2" customWidth="1"/>
    <col min="4099" max="4099" width="43.7109375" style="2" customWidth="1"/>
    <col min="4100" max="4347" width="9.140625" style="2"/>
    <col min="4348" max="4348" width="6.7109375" style="2" customWidth="1"/>
    <col min="4349" max="4349" width="26.85546875" style="2" customWidth="1"/>
    <col min="4350" max="4350" width="0.7109375" style="2" customWidth="1"/>
    <col min="4351" max="4351" width="1" style="2" customWidth="1"/>
    <col min="4352" max="4352" width="6.7109375" style="2" customWidth="1"/>
    <col min="4353" max="4353" width="3.7109375" style="2" customWidth="1"/>
    <col min="4354" max="4354" width="11.42578125" style="2" customWidth="1"/>
    <col min="4355" max="4355" width="43.7109375" style="2" customWidth="1"/>
    <col min="4356" max="4603" width="9.140625" style="2"/>
    <col min="4604" max="4604" width="6.7109375" style="2" customWidth="1"/>
    <col min="4605" max="4605" width="26.85546875" style="2" customWidth="1"/>
    <col min="4606" max="4606" width="0.7109375" style="2" customWidth="1"/>
    <col min="4607" max="4607" width="1" style="2" customWidth="1"/>
    <col min="4608" max="4608" width="6.7109375" style="2" customWidth="1"/>
    <col min="4609" max="4609" width="3.7109375" style="2" customWidth="1"/>
    <col min="4610" max="4610" width="11.42578125" style="2" customWidth="1"/>
    <col min="4611" max="4611" width="43.7109375" style="2" customWidth="1"/>
    <col min="4612" max="4859" width="9.140625" style="2"/>
    <col min="4860" max="4860" width="6.7109375" style="2" customWidth="1"/>
    <col min="4861" max="4861" width="26.85546875" style="2" customWidth="1"/>
    <col min="4862" max="4862" width="0.7109375" style="2" customWidth="1"/>
    <col min="4863" max="4863" width="1" style="2" customWidth="1"/>
    <col min="4864" max="4864" width="6.7109375" style="2" customWidth="1"/>
    <col min="4865" max="4865" width="3.7109375" style="2" customWidth="1"/>
    <col min="4866" max="4866" width="11.42578125" style="2" customWidth="1"/>
    <col min="4867" max="4867" width="43.7109375" style="2" customWidth="1"/>
    <col min="4868" max="5115" width="9.140625" style="2"/>
    <col min="5116" max="5116" width="6.7109375" style="2" customWidth="1"/>
    <col min="5117" max="5117" width="26.85546875" style="2" customWidth="1"/>
    <col min="5118" max="5118" width="0.7109375" style="2" customWidth="1"/>
    <col min="5119" max="5119" width="1" style="2" customWidth="1"/>
    <col min="5120" max="5120" width="6.7109375" style="2" customWidth="1"/>
    <col min="5121" max="5121" width="3.7109375" style="2" customWidth="1"/>
    <col min="5122" max="5122" width="11.42578125" style="2" customWidth="1"/>
    <col min="5123" max="5123" width="43.7109375" style="2" customWidth="1"/>
    <col min="5124" max="5371" width="9.140625" style="2"/>
    <col min="5372" max="5372" width="6.7109375" style="2" customWidth="1"/>
    <col min="5373" max="5373" width="26.85546875" style="2" customWidth="1"/>
    <col min="5374" max="5374" width="0.7109375" style="2" customWidth="1"/>
    <col min="5375" max="5375" width="1" style="2" customWidth="1"/>
    <col min="5376" max="5376" width="6.7109375" style="2" customWidth="1"/>
    <col min="5377" max="5377" width="3.7109375" style="2" customWidth="1"/>
    <col min="5378" max="5378" width="11.42578125" style="2" customWidth="1"/>
    <col min="5379" max="5379" width="43.7109375" style="2" customWidth="1"/>
    <col min="5380" max="5627" width="9.140625" style="2"/>
    <col min="5628" max="5628" width="6.7109375" style="2" customWidth="1"/>
    <col min="5629" max="5629" width="26.85546875" style="2" customWidth="1"/>
    <col min="5630" max="5630" width="0.7109375" style="2" customWidth="1"/>
    <col min="5631" max="5631" width="1" style="2" customWidth="1"/>
    <col min="5632" max="5632" width="6.7109375" style="2" customWidth="1"/>
    <col min="5633" max="5633" width="3.7109375" style="2" customWidth="1"/>
    <col min="5634" max="5634" width="11.42578125" style="2" customWidth="1"/>
    <col min="5635" max="5635" width="43.7109375" style="2" customWidth="1"/>
    <col min="5636" max="5883" width="9.140625" style="2"/>
    <col min="5884" max="5884" width="6.7109375" style="2" customWidth="1"/>
    <col min="5885" max="5885" width="26.85546875" style="2" customWidth="1"/>
    <col min="5886" max="5886" width="0.7109375" style="2" customWidth="1"/>
    <col min="5887" max="5887" width="1" style="2" customWidth="1"/>
    <col min="5888" max="5888" width="6.7109375" style="2" customWidth="1"/>
    <col min="5889" max="5889" width="3.7109375" style="2" customWidth="1"/>
    <col min="5890" max="5890" width="11.42578125" style="2" customWidth="1"/>
    <col min="5891" max="5891" width="43.7109375" style="2" customWidth="1"/>
    <col min="5892" max="6139" width="9.140625" style="2"/>
    <col min="6140" max="6140" width="6.7109375" style="2" customWidth="1"/>
    <col min="6141" max="6141" width="26.85546875" style="2" customWidth="1"/>
    <col min="6142" max="6142" width="0.7109375" style="2" customWidth="1"/>
    <col min="6143" max="6143" width="1" style="2" customWidth="1"/>
    <col min="6144" max="6144" width="6.7109375" style="2" customWidth="1"/>
    <col min="6145" max="6145" width="3.7109375" style="2" customWidth="1"/>
    <col min="6146" max="6146" width="11.42578125" style="2" customWidth="1"/>
    <col min="6147" max="6147" width="43.7109375" style="2" customWidth="1"/>
    <col min="6148" max="6395" width="9.140625" style="2"/>
    <col min="6396" max="6396" width="6.7109375" style="2" customWidth="1"/>
    <col min="6397" max="6397" width="26.85546875" style="2" customWidth="1"/>
    <col min="6398" max="6398" width="0.7109375" style="2" customWidth="1"/>
    <col min="6399" max="6399" width="1" style="2" customWidth="1"/>
    <col min="6400" max="6400" width="6.7109375" style="2" customWidth="1"/>
    <col min="6401" max="6401" width="3.7109375" style="2" customWidth="1"/>
    <col min="6402" max="6402" width="11.42578125" style="2" customWidth="1"/>
    <col min="6403" max="6403" width="43.7109375" style="2" customWidth="1"/>
    <col min="6404" max="6651" width="9.140625" style="2"/>
    <col min="6652" max="6652" width="6.7109375" style="2" customWidth="1"/>
    <col min="6653" max="6653" width="26.85546875" style="2" customWidth="1"/>
    <col min="6654" max="6654" width="0.7109375" style="2" customWidth="1"/>
    <col min="6655" max="6655" width="1" style="2" customWidth="1"/>
    <col min="6656" max="6656" width="6.7109375" style="2" customWidth="1"/>
    <col min="6657" max="6657" width="3.7109375" style="2" customWidth="1"/>
    <col min="6658" max="6658" width="11.42578125" style="2" customWidth="1"/>
    <col min="6659" max="6659" width="43.7109375" style="2" customWidth="1"/>
    <col min="6660" max="6907" width="9.140625" style="2"/>
    <col min="6908" max="6908" width="6.7109375" style="2" customWidth="1"/>
    <col min="6909" max="6909" width="26.85546875" style="2" customWidth="1"/>
    <col min="6910" max="6910" width="0.7109375" style="2" customWidth="1"/>
    <col min="6911" max="6911" width="1" style="2" customWidth="1"/>
    <col min="6912" max="6912" width="6.7109375" style="2" customWidth="1"/>
    <col min="6913" max="6913" width="3.7109375" style="2" customWidth="1"/>
    <col min="6914" max="6914" width="11.42578125" style="2" customWidth="1"/>
    <col min="6915" max="6915" width="43.7109375" style="2" customWidth="1"/>
    <col min="6916" max="7163" width="9.140625" style="2"/>
    <col min="7164" max="7164" width="6.7109375" style="2" customWidth="1"/>
    <col min="7165" max="7165" width="26.85546875" style="2" customWidth="1"/>
    <col min="7166" max="7166" width="0.7109375" style="2" customWidth="1"/>
    <col min="7167" max="7167" width="1" style="2" customWidth="1"/>
    <col min="7168" max="7168" width="6.7109375" style="2" customWidth="1"/>
    <col min="7169" max="7169" width="3.7109375" style="2" customWidth="1"/>
    <col min="7170" max="7170" width="11.42578125" style="2" customWidth="1"/>
    <col min="7171" max="7171" width="43.7109375" style="2" customWidth="1"/>
    <col min="7172" max="7419" width="9.140625" style="2"/>
    <col min="7420" max="7420" width="6.7109375" style="2" customWidth="1"/>
    <col min="7421" max="7421" width="26.85546875" style="2" customWidth="1"/>
    <col min="7422" max="7422" width="0.7109375" style="2" customWidth="1"/>
    <col min="7423" max="7423" width="1" style="2" customWidth="1"/>
    <col min="7424" max="7424" width="6.7109375" style="2" customWidth="1"/>
    <col min="7425" max="7425" width="3.7109375" style="2" customWidth="1"/>
    <col min="7426" max="7426" width="11.42578125" style="2" customWidth="1"/>
    <col min="7427" max="7427" width="43.7109375" style="2" customWidth="1"/>
    <col min="7428" max="7675" width="9.140625" style="2"/>
    <col min="7676" max="7676" width="6.7109375" style="2" customWidth="1"/>
    <col min="7677" max="7677" width="26.85546875" style="2" customWidth="1"/>
    <col min="7678" max="7678" width="0.7109375" style="2" customWidth="1"/>
    <col min="7679" max="7679" width="1" style="2" customWidth="1"/>
    <col min="7680" max="7680" width="6.7109375" style="2" customWidth="1"/>
    <col min="7681" max="7681" width="3.7109375" style="2" customWidth="1"/>
    <col min="7682" max="7682" width="11.42578125" style="2" customWidth="1"/>
    <col min="7683" max="7683" width="43.7109375" style="2" customWidth="1"/>
    <col min="7684" max="7931" width="9.140625" style="2"/>
    <col min="7932" max="7932" width="6.7109375" style="2" customWidth="1"/>
    <col min="7933" max="7933" width="26.85546875" style="2" customWidth="1"/>
    <col min="7934" max="7934" width="0.7109375" style="2" customWidth="1"/>
    <col min="7935" max="7935" width="1" style="2" customWidth="1"/>
    <col min="7936" max="7936" width="6.7109375" style="2" customWidth="1"/>
    <col min="7937" max="7937" width="3.7109375" style="2" customWidth="1"/>
    <col min="7938" max="7938" width="11.42578125" style="2" customWidth="1"/>
    <col min="7939" max="7939" width="43.7109375" style="2" customWidth="1"/>
    <col min="7940" max="8187" width="9.140625" style="2"/>
    <col min="8188" max="8188" width="6.7109375" style="2" customWidth="1"/>
    <col min="8189" max="8189" width="26.85546875" style="2" customWidth="1"/>
    <col min="8190" max="8190" width="0.7109375" style="2" customWidth="1"/>
    <col min="8191" max="8191" width="1" style="2" customWidth="1"/>
    <col min="8192" max="8192" width="6.7109375" style="2" customWidth="1"/>
    <col min="8193" max="8193" width="3.7109375" style="2" customWidth="1"/>
    <col min="8194" max="8194" width="11.42578125" style="2" customWidth="1"/>
    <col min="8195" max="8195" width="43.7109375" style="2" customWidth="1"/>
    <col min="8196" max="8443" width="9.140625" style="2"/>
    <col min="8444" max="8444" width="6.7109375" style="2" customWidth="1"/>
    <col min="8445" max="8445" width="26.85546875" style="2" customWidth="1"/>
    <col min="8446" max="8446" width="0.7109375" style="2" customWidth="1"/>
    <col min="8447" max="8447" width="1" style="2" customWidth="1"/>
    <col min="8448" max="8448" width="6.7109375" style="2" customWidth="1"/>
    <col min="8449" max="8449" width="3.7109375" style="2" customWidth="1"/>
    <col min="8450" max="8450" width="11.42578125" style="2" customWidth="1"/>
    <col min="8451" max="8451" width="43.7109375" style="2" customWidth="1"/>
    <col min="8452" max="8699" width="9.140625" style="2"/>
    <col min="8700" max="8700" width="6.7109375" style="2" customWidth="1"/>
    <col min="8701" max="8701" width="26.85546875" style="2" customWidth="1"/>
    <col min="8702" max="8702" width="0.7109375" style="2" customWidth="1"/>
    <col min="8703" max="8703" width="1" style="2" customWidth="1"/>
    <col min="8704" max="8704" width="6.7109375" style="2" customWidth="1"/>
    <col min="8705" max="8705" width="3.7109375" style="2" customWidth="1"/>
    <col min="8706" max="8706" width="11.42578125" style="2" customWidth="1"/>
    <col min="8707" max="8707" width="43.7109375" style="2" customWidth="1"/>
    <col min="8708" max="8955" width="9.140625" style="2"/>
    <col min="8956" max="8956" width="6.7109375" style="2" customWidth="1"/>
    <col min="8957" max="8957" width="26.85546875" style="2" customWidth="1"/>
    <col min="8958" max="8958" width="0.7109375" style="2" customWidth="1"/>
    <col min="8959" max="8959" width="1" style="2" customWidth="1"/>
    <col min="8960" max="8960" width="6.7109375" style="2" customWidth="1"/>
    <col min="8961" max="8961" width="3.7109375" style="2" customWidth="1"/>
    <col min="8962" max="8962" width="11.42578125" style="2" customWidth="1"/>
    <col min="8963" max="8963" width="43.7109375" style="2" customWidth="1"/>
    <col min="8964" max="9211" width="9.140625" style="2"/>
    <col min="9212" max="9212" width="6.7109375" style="2" customWidth="1"/>
    <col min="9213" max="9213" width="26.85546875" style="2" customWidth="1"/>
    <col min="9214" max="9214" width="0.7109375" style="2" customWidth="1"/>
    <col min="9215" max="9215" width="1" style="2" customWidth="1"/>
    <col min="9216" max="9216" width="6.7109375" style="2" customWidth="1"/>
    <col min="9217" max="9217" width="3.7109375" style="2" customWidth="1"/>
    <col min="9218" max="9218" width="11.42578125" style="2" customWidth="1"/>
    <col min="9219" max="9219" width="43.7109375" style="2" customWidth="1"/>
    <col min="9220" max="9467" width="9.140625" style="2"/>
    <col min="9468" max="9468" width="6.7109375" style="2" customWidth="1"/>
    <col min="9469" max="9469" width="26.85546875" style="2" customWidth="1"/>
    <col min="9470" max="9470" width="0.7109375" style="2" customWidth="1"/>
    <col min="9471" max="9471" width="1" style="2" customWidth="1"/>
    <col min="9472" max="9472" width="6.7109375" style="2" customWidth="1"/>
    <col min="9473" max="9473" width="3.7109375" style="2" customWidth="1"/>
    <col min="9474" max="9474" width="11.42578125" style="2" customWidth="1"/>
    <col min="9475" max="9475" width="43.7109375" style="2" customWidth="1"/>
    <col min="9476" max="9723" width="9.140625" style="2"/>
    <col min="9724" max="9724" width="6.7109375" style="2" customWidth="1"/>
    <col min="9725" max="9725" width="26.85546875" style="2" customWidth="1"/>
    <col min="9726" max="9726" width="0.7109375" style="2" customWidth="1"/>
    <col min="9727" max="9727" width="1" style="2" customWidth="1"/>
    <col min="9728" max="9728" width="6.7109375" style="2" customWidth="1"/>
    <col min="9729" max="9729" width="3.7109375" style="2" customWidth="1"/>
    <col min="9730" max="9730" width="11.42578125" style="2" customWidth="1"/>
    <col min="9731" max="9731" width="43.7109375" style="2" customWidth="1"/>
    <col min="9732" max="9979" width="9.140625" style="2"/>
    <col min="9980" max="9980" width="6.7109375" style="2" customWidth="1"/>
    <col min="9981" max="9981" width="26.85546875" style="2" customWidth="1"/>
    <col min="9982" max="9982" width="0.7109375" style="2" customWidth="1"/>
    <col min="9983" max="9983" width="1" style="2" customWidth="1"/>
    <col min="9984" max="9984" width="6.7109375" style="2" customWidth="1"/>
    <col min="9985" max="9985" width="3.7109375" style="2" customWidth="1"/>
    <col min="9986" max="9986" width="11.42578125" style="2" customWidth="1"/>
    <col min="9987" max="9987" width="43.7109375" style="2" customWidth="1"/>
    <col min="9988" max="10235" width="9.140625" style="2"/>
    <col min="10236" max="10236" width="6.7109375" style="2" customWidth="1"/>
    <col min="10237" max="10237" width="26.85546875" style="2" customWidth="1"/>
    <col min="10238" max="10238" width="0.7109375" style="2" customWidth="1"/>
    <col min="10239" max="10239" width="1" style="2" customWidth="1"/>
    <col min="10240" max="10240" width="6.7109375" style="2" customWidth="1"/>
    <col min="10241" max="10241" width="3.7109375" style="2" customWidth="1"/>
    <col min="10242" max="10242" width="11.42578125" style="2" customWidth="1"/>
    <col min="10243" max="10243" width="43.7109375" style="2" customWidth="1"/>
    <col min="10244" max="10491" width="9.140625" style="2"/>
    <col min="10492" max="10492" width="6.7109375" style="2" customWidth="1"/>
    <col min="10493" max="10493" width="26.85546875" style="2" customWidth="1"/>
    <col min="10494" max="10494" width="0.7109375" style="2" customWidth="1"/>
    <col min="10495" max="10495" width="1" style="2" customWidth="1"/>
    <col min="10496" max="10496" width="6.7109375" style="2" customWidth="1"/>
    <col min="10497" max="10497" width="3.7109375" style="2" customWidth="1"/>
    <col min="10498" max="10498" width="11.42578125" style="2" customWidth="1"/>
    <col min="10499" max="10499" width="43.7109375" style="2" customWidth="1"/>
    <col min="10500" max="10747" width="9.140625" style="2"/>
    <col min="10748" max="10748" width="6.7109375" style="2" customWidth="1"/>
    <col min="10749" max="10749" width="26.85546875" style="2" customWidth="1"/>
    <col min="10750" max="10750" width="0.7109375" style="2" customWidth="1"/>
    <col min="10751" max="10751" width="1" style="2" customWidth="1"/>
    <col min="10752" max="10752" width="6.7109375" style="2" customWidth="1"/>
    <col min="10753" max="10753" width="3.7109375" style="2" customWidth="1"/>
    <col min="10754" max="10754" width="11.42578125" style="2" customWidth="1"/>
    <col min="10755" max="10755" width="43.7109375" style="2" customWidth="1"/>
    <col min="10756" max="11003" width="9.140625" style="2"/>
    <col min="11004" max="11004" width="6.7109375" style="2" customWidth="1"/>
    <col min="11005" max="11005" width="26.85546875" style="2" customWidth="1"/>
    <col min="11006" max="11006" width="0.7109375" style="2" customWidth="1"/>
    <col min="11007" max="11007" width="1" style="2" customWidth="1"/>
    <col min="11008" max="11008" width="6.7109375" style="2" customWidth="1"/>
    <col min="11009" max="11009" width="3.7109375" style="2" customWidth="1"/>
    <col min="11010" max="11010" width="11.42578125" style="2" customWidth="1"/>
    <col min="11011" max="11011" width="43.7109375" style="2" customWidth="1"/>
    <col min="11012" max="11259" width="9.140625" style="2"/>
    <col min="11260" max="11260" width="6.7109375" style="2" customWidth="1"/>
    <col min="11261" max="11261" width="26.85546875" style="2" customWidth="1"/>
    <col min="11262" max="11262" width="0.7109375" style="2" customWidth="1"/>
    <col min="11263" max="11263" width="1" style="2" customWidth="1"/>
    <col min="11264" max="11264" width="6.7109375" style="2" customWidth="1"/>
    <col min="11265" max="11265" width="3.7109375" style="2" customWidth="1"/>
    <col min="11266" max="11266" width="11.42578125" style="2" customWidth="1"/>
    <col min="11267" max="11267" width="43.7109375" style="2" customWidth="1"/>
    <col min="11268" max="11515" width="9.140625" style="2"/>
    <col min="11516" max="11516" width="6.7109375" style="2" customWidth="1"/>
    <col min="11517" max="11517" width="26.85546875" style="2" customWidth="1"/>
    <col min="11518" max="11518" width="0.7109375" style="2" customWidth="1"/>
    <col min="11519" max="11519" width="1" style="2" customWidth="1"/>
    <col min="11520" max="11520" width="6.7109375" style="2" customWidth="1"/>
    <col min="11521" max="11521" width="3.7109375" style="2" customWidth="1"/>
    <col min="11522" max="11522" width="11.42578125" style="2" customWidth="1"/>
    <col min="11523" max="11523" width="43.7109375" style="2" customWidth="1"/>
    <col min="11524" max="11771" width="9.140625" style="2"/>
    <col min="11772" max="11772" width="6.7109375" style="2" customWidth="1"/>
    <col min="11773" max="11773" width="26.85546875" style="2" customWidth="1"/>
    <col min="11774" max="11774" width="0.7109375" style="2" customWidth="1"/>
    <col min="11775" max="11775" width="1" style="2" customWidth="1"/>
    <col min="11776" max="11776" width="6.7109375" style="2" customWidth="1"/>
    <col min="11777" max="11777" width="3.7109375" style="2" customWidth="1"/>
    <col min="11778" max="11778" width="11.42578125" style="2" customWidth="1"/>
    <col min="11779" max="11779" width="43.7109375" style="2" customWidth="1"/>
    <col min="11780" max="12027" width="9.140625" style="2"/>
    <col min="12028" max="12028" width="6.7109375" style="2" customWidth="1"/>
    <col min="12029" max="12029" width="26.85546875" style="2" customWidth="1"/>
    <col min="12030" max="12030" width="0.7109375" style="2" customWidth="1"/>
    <col min="12031" max="12031" width="1" style="2" customWidth="1"/>
    <col min="12032" max="12032" width="6.7109375" style="2" customWidth="1"/>
    <col min="12033" max="12033" width="3.7109375" style="2" customWidth="1"/>
    <col min="12034" max="12034" width="11.42578125" style="2" customWidth="1"/>
    <col min="12035" max="12035" width="43.7109375" style="2" customWidth="1"/>
    <col min="12036" max="12283" width="9.140625" style="2"/>
    <col min="12284" max="12284" width="6.7109375" style="2" customWidth="1"/>
    <col min="12285" max="12285" width="26.85546875" style="2" customWidth="1"/>
    <col min="12286" max="12286" width="0.7109375" style="2" customWidth="1"/>
    <col min="12287" max="12287" width="1" style="2" customWidth="1"/>
    <col min="12288" max="12288" width="6.7109375" style="2" customWidth="1"/>
    <col min="12289" max="12289" width="3.7109375" style="2" customWidth="1"/>
    <col min="12290" max="12290" width="11.42578125" style="2" customWidth="1"/>
    <col min="12291" max="12291" width="43.7109375" style="2" customWidth="1"/>
    <col min="12292" max="12539" width="9.140625" style="2"/>
    <col min="12540" max="12540" width="6.7109375" style="2" customWidth="1"/>
    <col min="12541" max="12541" width="26.85546875" style="2" customWidth="1"/>
    <col min="12542" max="12542" width="0.7109375" style="2" customWidth="1"/>
    <col min="12543" max="12543" width="1" style="2" customWidth="1"/>
    <col min="12544" max="12544" width="6.7109375" style="2" customWidth="1"/>
    <col min="12545" max="12545" width="3.7109375" style="2" customWidth="1"/>
    <col min="12546" max="12546" width="11.42578125" style="2" customWidth="1"/>
    <col min="12547" max="12547" width="43.7109375" style="2" customWidth="1"/>
    <col min="12548" max="12795" width="9.140625" style="2"/>
    <col min="12796" max="12796" width="6.7109375" style="2" customWidth="1"/>
    <col min="12797" max="12797" width="26.85546875" style="2" customWidth="1"/>
    <col min="12798" max="12798" width="0.7109375" style="2" customWidth="1"/>
    <col min="12799" max="12799" width="1" style="2" customWidth="1"/>
    <col min="12800" max="12800" width="6.7109375" style="2" customWidth="1"/>
    <col min="12801" max="12801" width="3.7109375" style="2" customWidth="1"/>
    <col min="12802" max="12802" width="11.42578125" style="2" customWidth="1"/>
    <col min="12803" max="12803" width="43.7109375" style="2" customWidth="1"/>
    <col min="12804" max="13051" width="9.140625" style="2"/>
    <col min="13052" max="13052" width="6.7109375" style="2" customWidth="1"/>
    <col min="13053" max="13053" width="26.85546875" style="2" customWidth="1"/>
    <col min="13054" max="13054" width="0.7109375" style="2" customWidth="1"/>
    <col min="13055" max="13055" width="1" style="2" customWidth="1"/>
    <col min="13056" max="13056" width="6.7109375" style="2" customWidth="1"/>
    <col min="13057" max="13057" width="3.7109375" style="2" customWidth="1"/>
    <col min="13058" max="13058" width="11.42578125" style="2" customWidth="1"/>
    <col min="13059" max="13059" width="43.7109375" style="2" customWidth="1"/>
    <col min="13060" max="13307" width="9.140625" style="2"/>
    <col min="13308" max="13308" width="6.7109375" style="2" customWidth="1"/>
    <col min="13309" max="13309" width="26.85546875" style="2" customWidth="1"/>
    <col min="13310" max="13310" width="0.7109375" style="2" customWidth="1"/>
    <col min="13311" max="13311" width="1" style="2" customWidth="1"/>
    <col min="13312" max="13312" width="6.7109375" style="2" customWidth="1"/>
    <col min="13313" max="13313" width="3.7109375" style="2" customWidth="1"/>
    <col min="13314" max="13314" width="11.42578125" style="2" customWidth="1"/>
    <col min="13315" max="13315" width="43.7109375" style="2" customWidth="1"/>
    <col min="13316" max="13563" width="9.140625" style="2"/>
    <col min="13564" max="13564" width="6.7109375" style="2" customWidth="1"/>
    <col min="13565" max="13565" width="26.85546875" style="2" customWidth="1"/>
    <col min="13566" max="13566" width="0.7109375" style="2" customWidth="1"/>
    <col min="13567" max="13567" width="1" style="2" customWidth="1"/>
    <col min="13568" max="13568" width="6.7109375" style="2" customWidth="1"/>
    <col min="13569" max="13569" width="3.7109375" style="2" customWidth="1"/>
    <col min="13570" max="13570" width="11.42578125" style="2" customWidth="1"/>
    <col min="13571" max="13571" width="43.7109375" style="2" customWidth="1"/>
    <col min="13572" max="13819" width="9.140625" style="2"/>
    <col min="13820" max="13820" width="6.7109375" style="2" customWidth="1"/>
    <col min="13821" max="13821" width="26.85546875" style="2" customWidth="1"/>
    <col min="13822" max="13822" width="0.7109375" style="2" customWidth="1"/>
    <col min="13823" max="13823" width="1" style="2" customWidth="1"/>
    <col min="13824" max="13824" width="6.7109375" style="2" customWidth="1"/>
    <col min="13825" max="13825" width="3.7109375" style="2" customWidth="1"/>
    <col min="13826" max="13826" width="11.42578125" style="2" customWidth="1"/>
    <col min="13827" max="13827" width="43.7109375" style="2" customWidth="1"/>
    <col min="13828" max="14075" width="9.140625" style="2"/>
    <col min="14076" max="14076" width="6.7109375" style="2" customWidth="1"/>
    <col min="14077" max="14077" width="26.85546875" style="2" customWidth="1"/>
    <col min="14078" max="14078" width="0.7109375" style="2" customWidth="1"/>
    <col min="14079" max="14079" width="1" style="2" customWidth="1"/>
    <col min="14080" max="14080" width="6.7109375" style="2" customWidth="1"/>
    <col min="14081" max="14081" width="3.7109375" style="2" customWidth="1"/>
    <col min="14082" max="14082" width="11.42578125" style="2" customWidth="1"/>
    <col min="14083" max="14083" width="43.7109375" style="2" customWidth="1"/>
    <col min="14084" max="14331" width="9.140625" style="2"/>
    <col min="14332" max="14332" width="6.7109375" style="2" customWidth="1"/>
    <col min="14333" max="14333" width="26.85546875" style="2" customWidth="1"/>
    <col min="14334" max="14334" width="0.7109375" style="2" customWidth="1"/>
    <col min="14335" max="14335" width="1" style="2" customWidth="1"/>
    <col min="14336" max="14336" width="6.7109375" style="2" customWidth="1"/>
    <col min="14337" max="14337" width="3.7109375" style="2" customWidth="1"/>
    <col min="14338" max="14338" width="11.42578125" style="2" customWidth="1"/>
    <col min="14339" max="14339" width="43.7109375" style="2" customWidth="1"/>
    <col min="14340" max="14587" width="9.140625" style="2"/>
    <col min="14588" max="14588" width="6.7109375" style="2" customWidth="1"/>
    <col min="14589" max="14589" width="26.85546875" style="2" customWidth="1"/>
    <col min="14590" max="14590" width="0.7109375" style="2" customWidth="1"/>
    <col min="14591" max="14591" width="1" style="2" customWidth="1"/>
    <col min="14592" max="14592" width="6.7109375" style="2" customWidth="1"/>
    <col min="14593" max="14593" width="3.7109375" style="2" customWidth="1"/>
    <col min="14594" max="14594" width="11.42578125" style="2" customWidth="1"/>
    <col min="14595" max="14595" width="43.7109375" style="2" customWidth="1"/>
    <col min="14596" max="14843" width="9.140625" style="2"/>
    <col min="14844" max="14844" width="6.7109375" style="2" customWidth="1"/>
    <col min="14845" max="14845" width="26.85546875" style="2" customWidth="1"/>
    <col min="14846" max="14846" width="0.7109375" style="2" customWidth="1"/>
    <col min="14847" max="14847" width="1" style="2" customWidth="1"/>
    <col min="14848" max="14848" width="6.7109375" style="2" customWidth="1"/>
    <col min="14849" max="14849" width="3.7109375" style="2" customWidth="1"/>
    <col min="14850" max="14850" width="11.42578125" style="2" customWidth="1"/>
    <col min="14851" max="14851" width="43.7109375" style="2" customWidth="1"/>
    <col min="14852" max="15099" width="9.140625" style="2"/>
    <col min="15100" max="15100" width="6.7109375" style="2" customWidth="1"/>
    <col min="15101" max="15101" width="26.85546875" style="2" customWidth="1"/>
    <col min="15102" max="15102" width="0.7109375" style="2" customWidth="1"/>
    <col min="15103" max="15103" width="1" style="2" customWidth="1"/>
    <col min="15104" max="15104" width="6.7109375" style="2" customWidth="1"/>
    <col min="15105" max="15105" width="3.7109375" style="2" customWidth="1"/>
    <col min="15106" max="15106" width="11.42578125" style="2" customWidth="1"/>
    <col min="15107" max="15107" width="43.7109375" style="2" customWidth="1"/>
    <col min="15108" max="15355" width="9.140625" style="2"/>
    <col min="15356" max="15356" width="6.7109375" style="2" customWidth="1"/>
    <col min="15357" max="15357" width="26.85546875" style="2" customWidth="1"/>
    <col min="15358" max="15358" width="0.7109375" style="2" customWidth="1"/>
    <col min="15359" max="15359" width="1" style="2" customWidth="1"/>
    <col min="15360" max="15360" width="6.7109375" style="2" customWidth="1"/>
    <col min="15361" max="15361" width="3.7109375" style="2" customWidth="1"/>
    <col min="15362" max="15362" width="11.42578125" style="2" customWidth="1"/>
    <col min="15363" max="15363" width="43.7109375" style="2" customWidth="1"/>
    <col min="15364" max="15611" width="9.140625" style="2"/>
    <col min="15612" max="15612" width="6.7109375" style="2" customWidth="1"/>
    <col min="15613" max="15613" width="26.85546875" style="2" customWidth="1"/>
    <col min="15614" max="15614" width="0.7109375" style="2" customWidth="1"/>
    <col min="15615" max="15615" width="1" style="2" customWidth="1"/>
    <col min="15616" max="15616" width="6.7109375" style="2" customWidth="1"/>
    <col min="15617" max="15617" width="3.7109375" style="2" customWidth="1"/>
    <col min="15618" max="15618" width="11.42578125" style="2" customWidth="1"/>
    <col min="15619" max="15619" width="43.7109375" style="2" customWidth="1"/>
    <col min="15620" max="15867" width="9.140625" style="2"/>
    <col min="15868" max="15868" width="6.7109375" style="2" customWidth="1"/>
    <col min="15869" max="15869" width="26.85546875" style="2" customWidth="1"/>
    <col min="15870" max="15870" width="0.7109375" style="2" customWidth="1"/>
    <col min="15871" max="15871" width="1" style="2" customWidth="1"/>
    <col min="15872" max="15872" width="6.7109375" style="2" customWidth="1"/>
    <col min="15873" max="15873" width="3.7109375" style="2" customWidth="1"/>
    <col min="15874" max="15874" width="11.42578125" style="2" customWidth="1"/>
    <col min="15875" max="15875" width="43.7109375" style="2" customWidth="1"/>
    <col min="15876" max="16123" width="9.140625" style="2"/>
    <col min="16124" max="16124" width="6.7109375" style="2" customWidth="1"/>
    <col min="16125" max="16125" width="26.85546875" style="2" customWidth="1"/>
    <col min="16126" max="16126" width="0.7109375" style="2" customWidth="1"/>
    <col min="16127" max="16127" width="1" style="2" customWidth="1"/>
    <col min="16128" max="16128" width="6.7109375" style="2" customWidth="1"/>
    <col min="16129" max="16129" width="3.7109375" style="2" customWidth="1"/>
    <col min="16130" max="16130" width="11.42578125" style="2" customWidth="1"/>
    <col min="16131" max="16131" width="43.7109375" style="2" customWidth="1"/>
    <col min="16132" max="16384" width="9.140625" style="2"/>
  </cols>
  <sheetData>
    <row r="1" spans="1:3" ht="13.5" thickBot="1"/>
    <row r="2" spans="1:3">
      <c r="A2" s="20" t="s">
        <v>697</v>
      </c>
      <c r="B2" s="22" t="s">
        <v>693</v>
      </c>
    </row>
    <row r="3" spans="1:3">
      <c r="A3" s="23" t="s">
        <v>694</v>
      </c>
      <c r="B3" s="36">
        <f>B16</f>
        <v>109757</v>
      </c>
    </row>
    <row r="4" spans="1:3">
      <c r="A4" s="23" t="s">
        <v>695</v>
      </c>
      <c r="B4" s="36">
        <f>B26</f>
        <v>30114</v>
      </c>
    </row>
    <row r="5" spans="1:3" ht="13.5" thickBot="1">
      <c r="A5" s="26" t="s">
        <v>696</v>
      </c>
      <c r="B5" s="37">
        <f>B22</f>
        <v>19796</v>
      </c>
    </row>
    <row r="8" spans="1:3">
      <c r="A8" s="19" t="s">
        <v>122</v>
      </c>
      <c r="B8" s="15"/>
      <c r="C8" s="1"/>
    </row>
    <row r="9" spans="1:3">
      <c r="A9" s="18" t="s">
        <v>29</v>
      </c>
      <c r="B9" s="16"/>
      <c r="C9" s="1"/>
    </row>
    <row r="10" spans="1:3" ht="12" customHeight="1">
      <c r="A10" s="7" t="s">
        <v>30</v>
      </c>
      <c r="B10" s="128" t="s">
        <v>859</v>
      </c>
      <c r="C10" s="129"/>
    </row>
    <row r="11" spans="1:3" ht="12" customHeight="1">
      <c r="A11" s="3"/>
      <c r="B11" s="9" t="s">
        <v>31</v>
      </c>
      <c r="C11" s="6" t="s">
        <v>32</v>
      </c>
    </row>
    <row r="12" spans="1:3" ht="38.25">
      <c r="A12" s="9" t="s">
        <v>123</v>
      </c>
      <c r="B12" s="9" t="s">
        <v>30</v>
      </c>
      <c r="C12" s="6" t="s">
        <v>30</v>
      </c>
    </row>
    <row r="13" spans="1:3">
      <c r="A13" s="9" t="s">
        <v>124</v>
      </c>
      <c r="B13" s="65">
        <v>97500</v>
      </c>
      <c r="C13" s="52" t="s">
        <v>969</v>
      </c>
    </row>
    <row r="14" spans="1:3">
      <c r="A14" s="9" t="s">
        <v>125</v>
      </c>
      <c r="B14" s="12" t="s">
        <v>30</v>
      </c>
      <c r="C14" s="52" t="s">
        <v>30</v>
      </c>
    </row>
    <row r="15" spans="1:3" ht="12" customHeight="1">
      <c r="A15" s="9" t="s">
        <v>126</v>
      </c>
      <c r="B15" s="65">
        <v>127862</v>
      </c>
      <c r="C15" s="52" t="s">
        <v>1026</v>
      </c>
    </row>
    <row r="16" spans="1:3">
      <c r="A16" s="9" t="s">
        <v>127</v>
      </c>
      <c r="B16" s="65">
        <v>109757</v>
      </c>
      <c r="C16" s="52" t="s">
        <v>1018</v>
      </c>
    </row>
    <row r="17" spans="1:3">
      <c r="A17" s="9" t="s">
        <v>128</v>
      </c>
      <c r="B17" s="65">
        <v>134665</v>
      </c>
      <c r="C17" s="52" t="s">
        <v>1027</v>
      </c>
    </row>
    <row r="18" spans="1:3">
      <c r="A18" s="9" t="s">
        <v>129</v>
      </c>
      <c r="B18" s="12" t="s">
        <v>30</v>
      </c>
      <c r="C18" s="52" t="s">
        <v>30</v>
      </c>
    </row>
    <row r="19" spans="1:3" ht="12" customHeight="1">
      <c r="A19" s="9" t="s">
        <v>126</v>
      </c>
      <c r="B19" s="65">
        <v>51285</v>
      </c>
      <c r="C19" s="52" t="s">
        <v>1028</v>
      </c>
    </row>
    <row r="20" spans="1:3">
      <c r="A20" s="9" t="s">
        <v>130</v>
      </c>
      <c r="B20" s="12" t="s">
        <v>30</v>
      </c>
      <c r="C20" s="52" t="s">
        <v>30</v>
      </c>
    </row>
    <row r="21" spans="1:3" ht="12" customHeight="1">
      <c r="A21" s="9" t="s">
        <v>131</v>
      </c>
      <c r="B21" s="65">
        <v>64668</v>
      </c>
      <c r="C21" s="52" t="s">
        <v>1029</v>
      </c>
    </row>
    <row r="22" spans="1:3">
      <c r="A22" s="9" t="s">
        <v>132</v>
      </c>
      <c r="B22" s="65">
        <v>19796</v>
      </c>
      <c r="C22" s="52" t="s">
        <v>1019</v>
      </c>
    </row>
    <row r="23" spans="1:3">
      <c r="A23" s="9" t="s">
        <v>133</v>
      </c>
      <c r="B23" s="65">
        <v>85286</v>
      </c>
      <c r="C23" s="52" t="s">
        <v>1030</v>
      </c>
    </row>
    <row r="24" spans="1:3" ht="25.5">
      <c r="A24" s="9" t="s">
        <v>134</v>
      </c>
      <c r="B24" s="12" t="s">
        <v>30</v>
      </c>
      <c r="C24" s="52" t="s">
        <v>30</v>
      </c>
    </row>
    <row r="25" spans="1:3">
      <c r="A25" s="9" t="s">
        <v>131</v>
      </c>
      <c r="B25" s="65">
        <v>44786</v>
      </c>
      <c r="C25" s="52" t="s">
        <v>1031</v>
      </c>
    </row>
    <row r="26" spans="1:3">
      <c r="A26" s="9" t="s">
        <v>132</v>
      </c>
      <c r="B26" s="65">
        <v>30114</v>
      </c>
      <c r="C26" s="52" t="s">
        <v>1020</v>
      </c>
    </row>
    <row r="27" spans="1:3">
      <c r="A27" s="9" t="s">
        <v>133</v>
      </c>
      <c r="B27" s="65">
        <v>59167</v>
      </c>
      <c r="C27" s="52" t="s">
        <v>1032</v>
      </c>
    </row>
  </sheetData>
  <mergeCells count="1">
    <mergeCell ref="B10:C10"/>
  </mergeCells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workbookViewId="0">
      <selection activeCell="B9" sqref="B9"/>
    </sheetView>
  </sheetViews>
  <sheetFormatPr defaultRowHeight="12.75"/>
  <cols>
    <col min="1" max="1" width="11.85546875" style="2" customWidth="1"/>
    <col min="2" max="2" width="27.7109375" style="2" customWidth="1"/>
    <col min="3" max="3" width="13.42578125" style="2" customWidth="1"/>
    <col min="4" max="4" width="11.42578125" style="2" customWidth="1"/>
    <col min="5" max="5" width="14.140625" style="2" customWidth="1"/>
    <col min="6" max="6" width="11.42578125" style="2" customWidth="1"/>
    <col min="7" max="7" width="14.5703125" style="2" customWidth="1"/>
    <col min="8" max="8" width="7.140625" style="2" customWidth="1"/>
    <col min="9" max="9" width="7" style="2" bestFit="1" customWidth="1"/>
    <col min="10" max="10" width="28.28515625" style="2" bestFit="1" customWidth="1"/>
    <col min="11" max="252" width="9.140625" style="2"/>
    <col min="253" max="253" width="6.7109375" style="2" customWidth="1"/>
    <col min="254" max="254" width="26.85546875" style="2" customWidth="1"/>
    <col min="255" max="255" width="0.7109375" style="2" customWidth="1"/>
    <col min="256" max="256" width="1" style="2" customWidth="1"/>
    <col min="257" max="257" width="6.7109375" style="2" customWidth="1"/>
    <col min="258" max="258" width="3.7109375" style="2" customWidth="1"/>
    <col min="259" max="263" width="11.42578125" style="2" customWidth="1"/>
    <col min="264" max="508" width="9.140625" style="2"/>
    <col min="509" max="509" width="6.7109375" style="2" customWidth="1"/>
    <col min="510" max="510" width="26.85546875" style="2" customWidth="1"/>
    <col min="511" max="511" width="0.7109375" style="2" customWidth="1"/>
    <col min="512" max="512" width="1" style="2" customWidth="1"/>
    <col min="513" max="513" width="6.7109375" style="2" customWidth="1"/>
    <col min="514" max="514" width="3.7109375" style="2" customWidth="1"/>
    <col min="515" max="519" width="11.42578125" style="2" customWidth="1"/>
    <col min="520" max="764" width="9.140625" style="2"/>
    <col min="765" max="765" width="6.7109375" style="2" customWidth="1"/>
    <col min="766" max="766" width="26.85546875" style="2" customWidth="1"/>
    <col min="767" max="767" width="0.7109375" style="2" customWidth="1"/>
    <col min="768" max="768" width="1" style="2" customWidth="1"/>
    <col min="769" max="769" width="6.7109375" style="2" customWidth="1"/>
    <col min="770" max="770" width="3.7109375" style="2" customWidth="1"/>
    <col min="771" max="775" width="11.42578125" style="2" customWidth="1"/>
    <col min="776" max="1020" width="9.140625" style="2"/>
    <col min="1021" max="1021" width="6.7109375" style="2" customWidth="1"/>
    <col min="1022" max="1022" width="26.85546875" style="2" customWidth="1"/>
    <col min="1023" max="1023" width="0.7109375" style="2" customWidth="1"/>
    <col min="1024" max="1024" width="1" style="2" customWidth="1"/>
    <col min="1025" max="1025" width="6.7109375" style="2" customWidth="1"/>
    <col min="1026" max="1026" width="3.7109375" style="2" customWidth="1"/>
    <col min="1027" max="1031" width="11.42578125" style="2" customWidth="1"/>
    <col min="1032" max="1276" width="9.140625" style="2"/>
    <col min="1277" max="1277" width="6.7109375" style="2" customWidth="1"/>
    <col min="1278" max="1278" width="26.85546875" style="2" customWidth="1"/>
    <col min="1279" max="1279" width="0.7109375" style="2" customWidth="1"/>
    <col min="1280" max="1280" width="1" style="2" customWidth="1"/>
    <col min="1281" max="1281" width="6.7109375" style="2" customWidth="1"/>
    <col min="1282" max="1282" width="3.7109375" style="2" customWidth="1"/>
    <col min="1283" max="1287" width="11.42578125" style="2" customWidth="1"/>
    <col min="1288" max="1532" width="9.140625" style="2"/>
    <col min="1533" max="1533" width="6.7109375" style="2" customWidth="1"/>
    <col min="1534" max="1534" width="26.85546875" style="2" customWidth="1"/>
    <col min="1535" max="1535" width="0.7109375" style="2" customWidth="1"/>
    <col min="1536" max="1536" width="1" style="2" customWidth="1"/>
    <col min="1537" max="1537" width="6.7109375" style="2" customWidth="1"/>
    <col min="1538" max="1538" width="3.7109375" style="2" customWidth="1"/>
    <col min="1539" max="1543" width="11.42578125" style="2" customWidth="1"/>
    <col min="1544" max="1788" width="9.140625" style="2"/>
    <col min="1789" max="1789" width="6.7109375" style="2" customWidth="1"/>
    <col min="1790" max="1790" width="26.85546875" style="2" customWidth="1"/>
    <col min="1791" max="1791" width="0.7109375" style="2" customWidth="1"/>
    <col min="1792" max="1792" width="1" style="2" customWidth="1"/>
    <col min="1793" max="1793" width="6.7109375" style="2" customWidth="1"/>
    <col min="1794" max="1794" width="3.7109375" style="2" customWidth="1"/>
    <col min="1795" max="1799" width="11.42578125" style="2" customWidth="1"/>
    <col min="1800" max="2044" width="9.140625" style="2"/>
    <col min="2045" max="2045" width="6.7109375" style="2" customWidth="1"/>
    <col min="2046" max="2046" width="26.85546875" style="2" customWidth="1"/>
    <col min="2047" max="2047" width="0.7109375" style="2" customWidth="1"/>
    <col min="2048" max="2048" width="1" style="2" customWidth="1"/>
    <col min="2049" max="2049" width="6.7109375" style="2" customWidth="1"/>
    <col min="2050" max="2050" width="3.7109375" style="2" customWidth="1"/>
    <col min="2051" max="2055" width="11.42578125" style="2" customWidth="1"/>
    <col min="2056" max="2300" width="9.140625" style="2"/>
    <col min="2301" max="2301" width="6.7109375" style="2" customWidth="1"/>
    <col min="2302" max="2302" width="26.85546875" style="2" customWidth="1"/>
    <col min="2303" max="2303" width="0.7109375" style="2" customWidth="1"/>
    <col min="2304" max="2304" width="1" style="2" customWidth="1"/>
    <col min="2305" max="2305" width="6.7109375" style="2" customWidth="1"/>
    <col min="2306" max="2306" width="3.7109375" style="2" customWidth="1"/>
    <col min="2307" max="2311" width="11.42578125" style="2" customWidth="1"/>
    <col min="2312" max="2556" width="9.140625" style="2"/>
    <col min="2557" max="2557" width="6.7109375" style="2" customWidth="1"/>
    <col min="2558" max="2558" width="26.85546875" style="2" customWidth="1"/>
    <col min="2559" max="2559" width="0.7109375" style="2" customWidth="1"/>
    <col min="2560" max="2560" width="1" style="2" customWidth="1"/>
    <col min="2561" max="2561" width="6.7109375" style="2" customWidth="1"/>
    <col min="2562" max="2562" width="3.7109375" style="2" customWidth="1"/>
    <col min="2563" max="2567" width="11.42578125" style="2" customWidth="1"/>
    <col min="2568" max="2812" width="9.140625" style="2"/>
    <col min="2813" max="2813" width="6.7109375" style="2" customWidth="1"/>
    <col min="2814" max="2814" width="26.85546875" style="2" customWidth="1"/>
    <col min="2815" max="2815" width="0.7109375" style="2" customWidth="1"/>
    <col min="2816" max="2816" width="1" style="2" customWidth="1"/>
    <col min="2817" max="2817" width="6.7109375" style="2" customWidth="1"/>
    <col min="2818" max="2818" width="3.7109375" style="2" customWidth="1"/>
    <col min="2819" max="2823" width="11.42578125" style="2" customWidth="1"/>
    <col min="2824" max="3068" width="9.140625" style="2"/>
    <col min="3069" max="3069" width="6.7109375" style="2" customWidth="1"/>
    <col min="3070" max="3070" width="26.85546875" style="2" customWidth="1"/>
    <col min="3071" max="3071" width="0.7109375" style="2" customWidth="1"/>
    <col min="3072" max="3072" width="1" style="2" customWidth="1"/>
    <col min="3073" max="3073" width="6.7109375" style="2" customWidth="1"/>
    <col min="3074" max="3074" width="3.7109375" style="2" customWidth="1"/>
    <col min="3075" max="3079" width="11.42578125" style="2" customWidth="1"/>
    <col min="3080" max="3324" width="9.140625" style="2"/>
    <col min="3325" max="3325" width="6.7109375" style="2" customWidth="1"/>
    <col min="3326" max="3326" width="26.85546875" style="2" customWidth="1"/>
    <col min="3327" max="3327" width="0.7109375" style="2" customWidth="1"/>
    <col min="3328" max="3328" width="1" style="2" customWidth="1"/>
    <col min="3329" max="3329" width="6.7109375" style="2" customWidth="1"/>
    <col min="3330" max="3330" width="3.7109375" style="2" customWidth="1"/>
    <col min="3331" max="3335" width="11.42578125" style="2" customWidth="1"/>
    <col min="3336" max="3580" width="9.140625" style="2"/>
    <col min="3581" max="3581" width="6.7109375" style="2" customWidth="1"/>
    <col min="3582" max="3582" width="26.85546875" style="2" customWidth="1"/>
    <col min="3583" max="3583" width="0.7109375" style="2" customWidth="1"/>
    <col min="3584" max="3584" width="1" style="2" customWidth="1"/>
    <col min="3585" max="3585" width="6.7109375" style="2" customWidth="1"/>
    <col min="3586" max="3586" width="3.7109375" style="2" customWidth="1"/>
    <col min="3587" max="3591" width="11.42578125" style="2" customWidth="1"/>
    <col min="3592" max="3836" width="9.140625" style="2"/>
    <col min="3837" max="3837" width="6.7109375" style="2" customWidth="1"/>
    <col min="3838" max="3838" width="26.85546875" style="2" customWidth="1"/>
    <col min="3839" max="3839" width="0.7109375" style="2" customWidth="1"/>
    <col min="3840" max="3840" width="1" style="2" customWidth="1"/>
    <col min="3841" max="3841" width="6.7109375" style="2" customWidth="1"/>
    <col min="3842" max="3842" width="3.7109375" style="2" customWidth="1"/>
    <col min="3843" max="3847" width="11.42578125" style="2" customWidth="1"/>
    <col min="3848" max="4092" width="9.140625" style="2"/>
    <col min="4093" max="4093" width="6.7109375" style="2" customWidth="1"/>
    <col min="4094" max="4094" width="26.85546875" style="2" customWidth="1"/>
    <col min="4095" max="4095" width="0.7109375" style="2" customWidth="1"/>
    <col min="4096" max="4096" width="1" style="2" customWidth="1"/>
    <col min="4097" max="4097" width="6.7109375" style="2" customWidth="1"/>
    <col min="4098" max="4098" width="3.7109375" style="2" customWidth="1"/>
    <col min="4099" max="4103" width="11.42578125" style="2" customWidth="1"/>
    <col min="4104" max="4348" width="9.140625" style="2"/>
    <col min="4349" max="4349" width="6.7109375" style="2" customWidth="1"/>
    <col min="4350" max="4350" width="26.85546875" style="2" customWidth="1"/>
    <col min="4351" max="4351" width="0.7109375" style="2" customWidth="1"/>
    <col min="4352" max="4352" width="1" style="2" customWidth="1"/>
    <col min="4353" max="4353" width="6.7109375" style="2" customWidth="1"/>
    <col min="4354" max="4354" width="3.7109375" style="2" customWidth="1"/>
    <col min="4355" max="4359" width="11.42578125" style="2" customWidth="1"/>
    <col min="4360" max="4604" width="9.140625" style="2"/>
    <col min="4605" max="4605" width="6.7109375" style="2" customWidth="1"/>
    <col min="4606" max="4606" width="26.85546875" style="2" customWidth="1"/>
    <col min="4607" max="4607" width="0.7109375" style="2" customWidth="1"/>
    <col min="4608" max="4608" width="1" style="2" customWidth="1"/>
    <col min="4609" max="4609" width="6.7109375" style="2" customWidth="1"/>
    <col min="4610" max="4610" width="3.7109375" style="2" customWidth="1"/>
    <col min="4611" max="4615" width="11.42578125" style="2" customWidth="1"/>
    <col min="4616" max="4860" width="9.140625" style="2"/>
    <col min="4861" max="4861" width="6.7109375" style="2" customWidth="1"/>
    <col min="4862" max="4862" width="26.85546875" style="2" customWidth="1"/>
    <col min="4863" max="4863" width="0.7109375" style="2" customWidth="1"/>
    <col min="4864" max="4864" width="1" style="2" customWidth="1"/>
    <col min="4865" max="4865" width="6.7109375" style="2" customWidth="1"/>
    <col min="4866" max="4866" width="3.7109375" style="2" customWidth="1"/>
    <col min="4867" max="4871" width="11.42578125" style="2" customWidth="1"/>
    <col min="4872" max="5116" width="9.140625" style="2"/>
    <col min="5117" max="5117" width="6.7109375" style="2" customWidth="1"/>
    <col min="5118" max="5118" width="26.85546875" style="2" customWidth="1"/>
    <col min="5119" max="5119" width="0.7109375" style="2" customWidth="1"/>
    <col min="5120" max="5120" width="1" style="2" customWidth="1"/>
    <col min="5121" max="5121" width="6.7109375" style="2" customWidth="1"/>
    <col min="5122" max="5122" width="3.7109375" style="2" customWidth="1"/>
    <col min="5123" max="5127" width="11.42578125" style="2" customWidth="1"/>
    <col min="5128" max="5372" width="9.140625" style="2"/>
    <col min="5373" max="5373" width="6.7109375" style="2" customWidth="1"/>
    <col min="5374" max="5374" width="26.85546875" style="2" customWidth="1"/>
    <col min="5375" max="5375" width="0.7109375" style="2" customWidth="1"/>
    <col min="5376" max="5376" width="1" style="2" customWidth="1"/>
    <col min="5377" max="5377" width="6.7109375" style="2" customWidth="1"/>
    <col min="5378" max="5378" width="3.7109375" style="2" customWidth="1"/>
    <col min="5379" max="5383" width="11.42578125" style="2" customWidth="1"/>
    <col min="5384" max="5628" width="9.140625" style="2"/>
    <col min="5629" max="5629" width="6.7109375" style="2" customWidth="1"/>
    <col min="5630" max="5630" width="26.85546875" style="2" customWidth="1"/>
    <col min="5631" max="5631" width="0.7109375" style="2" customWidth="1"/>
    <col min="5632" max="5632" width="1" style="2" customWidth="1"/>
    <col min="5633" max="5633" width="6.7109375" style="2" customWidth="1"/>
    <col min="5634" max="5634" width="3.7109375" style="2" customWidth="1"/>
    <col min="5635" max="5639" width="11.42578125" style="2" customWidth="1"/>
    <col min="5640" max="5884" width="9.140625" style="2"/>
    <col min="5885" max="5885" width="6.7109375" style="2" customWidth="1"/>
    <col min="5886" max="5886" width="26.85546875" style="2" customWidth="1"/>
    <col min="5887" max="5887" width="0.7109375" style="2" customWidth="1"/>
    <col min="5888" max="5888" width="1" style="2" customWidth="1"/>
    <col min="5889" max="5889" width="6.7109375" style="2" customWidth="1"/>
    <col min="5890" max="5890" width="3.7109375" style="2" customWidth="1"/>
    <col min="5891" max="5895" width="11.42578125" style="2" customWidth="1"/>
    <col min="5896" max="6140" width="9.140625" style="2"/>
    <col min="6141" max="6141" width="6.7109375" style="2" customWidth="1"/>
    <col min="6142" max="6142" width="26.85546875" style="2" customWidth="1"/>
    <col min="6143" max="6143" width="0.7109375" style="2" customWidth="1"/>
    <col min="6144" max="6144" width="1" style="2" customWidth="1"/>
    <col min="6145" max="6145" width="6.7109375" style="2" customWidth="1"/>
    <col min="6146" max="6146" width="3.7109375" style="2" customWidth="1"/>
    <col min="6147" max="6151" width="11.42578125" style="2" customWidth="1"/>
    <col min="6152" max="6396" width="9.140625" style="2"/>
    <col min="6397" max="6397" width="6.7109375" style="2" customWidth="1"/>
    <col min="6398" max="6398" width="26.85546875" style="2" customWidth="1"/>
    <col min="6399" max="6399" width="0.7109375" style="2" customWidth="1"/>
    <col min="6400" max="6400" width="1" style="2" customWidth="1"/>
    <col min="6401" max="6401" width="6.7109375" style="2" customWidth="1"/>
    <col min="6402" max="6402" width="3.7109375" style="2" customWidth="1"/>
    <col min="6403" max="6407" width="11.42578125" style="2" customWidth="1"/>
    <col min="6408" max="6652" width="9.140625" style="2"/>
    <col min="6653" max="6653" width="6.7109375" style="2" customWidth="1"/>
    <col min="6654" max="6654" width="26.85546875" style="2" customWidth="1"/>
    <col min="6655" max="6655" width="0.7109375" style="2" customWidth="1"/>
    <col min="6656" max="6656" width="1" style="2" customWidth="1"/>
    <col min="6657" max="6657" width="6.7109375" style="2" customWidth="1"/>
    <col min="6658" max="6658" width="3.7109375" style="2" customWidth="1"/>
    <col min="6659" max="6663" width="11.42578125" style="2" customWidth="1"/>
    <col min="6664" max="6908" width="9.140625" style="2"/>
    <col min="6909" max="6909" width="6.7109375" style="2" customWidth="1"/>
    <col min="6910" max="6910" width="26.85546875" style="2" customWidth="1"/>
    <col min="6911" max="6911" width="0.7109375" style="2" customWidth="1"/>
    <col min="6912" max="6912" width="1" style="2" customWidth="1"/>
    <col min="6913" max="6913" width="6.7109375" style="2" customWidth="1"/>
    <col min="6914" max="6914" width="3.7109375" style="2" customWidth="1"/>
    <col min="6915" max="6919" width="11.42578125" style="2" customWidth="1"/>
    <col min="6920" max="7164" width="9.140625" style="2"/>
    <col min="7165" max="7165" width="6.7109375" style="2" customWidth="1"/>
    <col min="7166" max="7166" width="26.85546875" style="2" customWidth="1"/>
    <col min="7167" max="7167" width="0.7109375" style="2" customWidth="1"/>
    <col min="7168" max="7168" width="1" style="2" customWidth="1"/>
    <col min="7169" max="7169" width="6.7109375" style="2" customWidth="1"/>
    <col min="7170" max="7170" width="3.7109375" style="2" customWidth="1"/>
    <col min="7171" max="7175" width="11.42578125" style="2" customWidth="1"/>
    <col min="7176" max="7420" width="9.140625" style="2"/>
    <col min="7421" max="7421" width="6.7109375" style="2" customWidth="1"/>
    <col min="7422" max="7422" width="26.85546875" style="2" customWidth="1"/>
    <col min="7423" max="7423" width="0.7109375" style="2" customWidth="1"/>
    <col min="7424" max="7424" width="1" style="2" customWidth="1"/>
    <col min="7425" max="7425" width="6.7109375" style="2" customWidth="1"/>
    <col min="7426" max="7426" width="3.7109375" style="2" customWidth="1"/>
    <col min="7427" max="7431" width="11.42578125" style="2" customWidth="1"/>
    <col min="7432" max="7676" width="9.140625" style="2"/>
    <col min="7677" max="7677" width="6.7109375" style="2" customWidth="1"/>
    <col min="7678" max="7678" width="26.85546875" style="2" customWidth="1"/>
    <col min="7679" max="7679" width="0.7109375" style="2" customWidth="1"/>
    <col min="7680" max="7680" width="1" style="2" customWidth="1"/>
    <col min="7681" max="7681" width="6.7109375" style="2" customWidth="1"/>
    <col min="7682" max="7682" width="3.7109375" style="2" customWidth="1"/>
    <col min="7683" max="7687" width="11.42578125" style="2" customWidth="1"/>
    <col min="7688" max="7932" width="9.140625" style="2"/>
    <col min="7933" max="7933" width="6.7109375" style="2" customWidth="1"/>
    <col min="7934" max="7934" width="26.85546875" style="2" customWidth="1"/>
    <col min="7935" max="7935" width="0.7109375" style="2" customWidth="1"/>
    <col min="7936" max="7936" width="1" style="2" customWidth="1"/>
    <col min="7937" max="7937" width="6.7109375" style="2" customWidth="1"/>
    <col min="7938" max="7938" width="3.7109375" style="2" customWidth="1"/>
    <col min="7939" max="7943" width="11.42578125" style="2" customWidth="1"/>
    <col min="7944" max="8188" width="9.140625" style="2"/>
    <col min="8189" max="8189" width="6.7109375" style="2" customWidth="1"/>
    <col min="8190" max="8190" width="26.85546875" style="2" customWidth="1"/>
    <col min="8191" max="8191" width="0.7109375" style="2" customWidth="1"/>
    <col min="8192" max="8192" width="1" style="2" customWidth="1"/>
    <col min="8193" max="8193" width="6.7109375" style="2" customWidth="1"/>
    <col min="8194" max="8194" width="3.7109375" style="2" customWidth="1"/>
    <col min="8195" max="8199" width="11.42578125" style="2" customWidth="1"/>
    <col min="8200" max="8444" width="9.140625" style="2"/>
    <col min="8445" max="8445" width="6.7109375" style="2" customWidth="1"/>
    <col min="8446" max="8446" width="26.85546875" style="2" customWidth="1"/>
    <col min="8447" max="8447" width="0.7109375" style="2" customWidth="1"/>
    <col min="8448" max="8448" width="1" style="2" customWidth="1"/>
    <col min="8449" max="8449" width="6.7109375" style="2" customWidth="1"/>
    <col min="8450" max="8450" width="3.7109375" style="2" customWidth="1"/>
    <col min="8451" max="8455" width="11.42578125" style="2" customWidth="1"/>
    <col min="8456" max="8700" width="9.140625" style="2"/>
    <col min="8701" max="8701" width="6.7109375" style="2" customWidth="1"/>
    <col min="8702" max="8702" width="26.85546875" style="2" customWidth="1"/>
    <col min="8703" max="8703" width="0.7109375" style="2" customWidth="1"/>
    <col min="8704" max="8704" width="1" style="2" customWidth="1"/>
    <col min="8705" max="8705" width="6.7109375" style="2" customWidth="1"/>
    <col min="8706" max="8706" width="3.7109375" style="2" customWidth="1"/>
    <col min="8707" max="8711" width="11.42578125" style="2" customWidth="1"/>
    <col min="8712" max="8956" width="9.140625" style="2"/>
    <col min="8957" max="8957" width="6.7109375" style="2" customWidth="1"/>
    <col min="8958" max="8958" width="26.85546875" style="2" customWidth="1"/>
    <col min="8959" max="8959" width="0.7109375" style="2" customWidth="1"/>
    <col min="8960" max="8960" width="1" style="2" customWidth="1"/>
    <col min="8961" max="8961" width="6.7109375" style="2" customWidth="1"/>
    <col min="8962" max="8962" width="3.7109375" style="2" customWidth="1"/>
    <col min="8963" max="8967" width="11.42578125" style="2" customWidth="1"/>
    <col min="8968" max="9212" width="9.140625" style="2"/>
    <col min="9213" max="9213" width="6.7109375" style="2" customWidth="1"/>
    <col min="9214" max="9214" width="26.85546875" style="2" customWidth="1"/>
    <col min="9215" max="9215" width="0.7109375" style="2" customWidth="1"/>
    <col min="9216" max="9216" width="1" style="2" customWidth="1"/>
    <col min="9217" max="9217" width="6.7109375" style="2" customWidth="1"/>
    <col min="9218" max="9218" width="3.7109375" style="2" customWidth="1"/>
    <col min="9219" max="9223" width="11.42578125" style="2" customWidth="1"/>
    <col min="9224" max="9468" width="9.140625" style="2"/>
    <col min="9469" max="9469" width="6.7109375" style="2" customWidth="1"/>
    <col min="9470" max="9470" width="26.85546875" style="2" customWidth="1"/>
    <col min="9471" max="9471" width="0.7109375" style="2" customWidth="1"/>
    <col min="9472" max="9472" width="1" style="2" customWidth="1"/>
    <col min="9473" max="9473" width="6.7109375" style="2" customWidth="1"/>
    <col min="9474" max="9474" width="3.7109375" style="2" customWidth="1"/>
    <col min="9475" max="9479" width="11.42578125" style="2" customWidth="1"/>
    <col min="9480" max="9724" width="9.140625" style="2"/>
    <col min="9725" max="9725" width="6.7109375" style="2" customWidth="1"/>
    <col min="9726" max="9726" width="26.85546875" style="2" customWidth="1"/>
    <col min="9727" max="9727" width="0.7109375" style="2" customWidth="1"/>
    <col min="9728" max="9728" width="1" style="2" customWidth="1"/>
    <col min="9729" max="9729" width="6.7109375" style="2" customWidth="1"/>
    <col min="9730" max="9730" width="3.7109375" style="2" customWidth="1"/>
    <col min="9731" max="9735" width="11.42578125" style="2" customWidth="1"/>
    <col min="9736" max="9980" width="9.140625" style="2"/>
    <col min="9981" max="9981" width="6.7109375" style="2" customWidth="1"/>
    <col min="9982" max="9982" width="26.85546875" style="2" customWidth="1"/>
    <col min="9983" max="9983" width="0.7109375" style="2" customWidth="1"/>
    <col min="9984" max="9984" width="1" style="2" customWidth="1"/>
    <col min="9985" max="9985" width="6.7109375" style="2" customWidth="1"/>
    <col min="9986" max="9986" width="3.7109375" style="2" customWidth="1"/>
    <col min="9987" max="9991" width="11.42578125" style="2" customWidth="1"/>
    <col min="9992" max="10236" width="9.140625" style="2"/>
    <col min="10237" max="10237" width="6.7109375" style="2" customWidth="1"/>
    <col min="10238" max="10238" width="26.85546875" style="2" customWidth="1"/>
    <col min="10239" max="10239" width="0.7109375" style="2" customWidth="1"/>
    <col min="10240" max="10240" width="1" style="2" customWidth="1"/>
    <col min="10241" max="10241" width="6.7109375" style="2" customWidth="1"/>
    <col min="10242" max="10242" width="3.7109375" style="2" customWidth="1"/>
    <col min="10243" max="10247" width="11.42578125" style="2" customWidth="1"/>
    <col min="10248" max="10492" width="9.140625" style="2"/>
    <col min="10493" max="10493" width="6.7109375" style="2" customWidth="1"/>
    <col min="10494" max="10494" width="26.85546875" style="2" customWidth="1"/>
    <col min="10495" max="10495" width="0.7109375" style="2" customWidth="1"/>
    <col min="10496" max="10496" width="1" style="2" customWidth="1"/>
    <col min="10497" max="10497" width="6.7109375" style="2" customWidth="1"/>
    <col min="10498" max="10498" width="3.7109375" style="2" customWidth="1"/>
    <col min="10499" max="10503" width="11.42578125" style="2" customWidth="1"/>
    <col min="10504" max="10748" width="9.140625" style="2"/>
    <col min="10749" max="10749" width="6.7109375" style="2" customWidth="1"/>
    <col min="10750" max="10750" width="26.85546875" style="2" customWidth="1"/>
    <col min="10751" max="10751" width="0.7109375" style="2" customWidth="1"/>
    <col min="10752" max="10752" width="1" style="2" customWidth="1"/>
    <col min="10753" max="10753" width="6.7109375" style="2" customWidth="1"/>
    <col min="10754" max="10754" width="3.7109375" style="2" customWidth="1"/>
    <col min="10755" max="10759" width="11.42578125" style="2" customWidth="1"/>
    <col min="10760" max="11004" width="9.140625" style="2"/>
    <col min="11005" max="11005" width="6.7109375" style="2" customWidth="1"/>
    <col min="11006" max="11006" width="26.85546875" style="2" customWidth="1"/>
    <col min="11007" max="11007" width="0.7109375" style="2" customWidth="1"/>
    <col min="11008" max="11008" width="1" style="2" customWidth="1"/>
    <col min="11009" max="11009" width="6.7109375" style="2" customWidth="1"/>
    <col min="11010" max="11010" width="3.7109375" style="2" customWidth="1"/>
    <col min="11011" max="11015" width="11.42578125" style="2" customWidth="1"/>
    <col min="11016" max="11260" width="9.140625" style="2"/>
    <col min="11261" max="11261" width="6.7109375" style="2" customWidth="1"/>
    <col min="11262" max="11262" width="26.85546875" style="2" customWidth="1"/>
    <col min="11263" max="11263" width="0.7109375" style="2" customWidth="1"/>
    <col min="11264" max="11264" width="1" style="2" customWidth="1"/>
    <col min="11265" max="11265" width="6.7109375" style="2" customWidth="1"/>
    <col min="11266" max="11266" width="3.7109375" style="2" customWidth="1"/>
    <col min="11267" max="11271" width="11.42578125" style="2" customWidth="1"/>
    <col min="11272" max="11516" width="9.140625" style="2"/>
    <col min="11517" max="11517" width="6.7109375" style="2" customWidth="1"/>
    <col min="11518" max="11518" width="26.85546875" style="2" customWidth="1"/>
    <col min="11519" max="11519" width="0.7109375" style="2" customWidth="1"/>
    <col min="11520" max="11520" width="1" style="2" customWidth="1"/>
    <col min="11521" max="11521" width="6.7109375" style="2" customWidth="1"/>
    <col min="11522" max="11522" width="3.7109375" style="2" customWidth="1"/>
    <col min="11523" max="11527" width="11.42578125" style="2" customWidth="1"/>
    <col min="11528" max="11772" width="9.140625" style="2"/>
    <col min="11773" max="11773" width="6.7109375" style="2" customWidth="1"/>
    <col min="11774" max="11774" width="26.85546875" style="2" customWidth="1"/>
    <col min="11775" max="11775" width="0.7109375" style="2" customWidth="1"/>
    <col min="11776" max="11776" width="1" style="2" customWidth="1"/>
    <col min="11777" max="11777" width="6.7109375" style="2" customWidth="1"/>
    <col min="11778" max="11778" width="3.7109375" style="2" customWidth="1"/>
    <col min="11779" max="11783" width="11.42578125" style="2" customWidth="1"/>
    <col min="11784" max="12028" width="9.140625" style="2"/>
    <col min="12029" max="12029" width="6.7109375" style="2" customWidth="1"/>
    <col min="12030" max="12030" width="26.85546875" style="2" customWidth="1"/>
    <col min="12031" max="12031" width="0.7109375" style="2" customWidth="1"/>
    <col min="12032" max="12032" width="1" style="2" customWidth="1"/>
    <col min="12033" max="12033" width="6.7109375" style="2" customWidth="1"/>
    <col min="12034" max="12034" width="3.7109375" style="2" customWidth="1"/>
    <col min="12035" max="12039" width="11.42578125" style="2" customWidth="1"/>
    <col min="12040" max="12284" width="9.140625" style="2"/>
    <col min="12285" max="12285" width="6.7109375" style="2" customWidth="1"/>
    <col min="12286" max="12286" width="26.85546875" style="2" customWidth="1"/>
    <col min="12287" max="12287" width="0.7109375" style="2" customWidth="1"/>
    <col min="12288" max="12288" width="1" style="2" customWidth="1"/>
    <col min="12289" max="12289" width="6.7109375" style="2" customWidth="1"/>
    <col min="12290" max="12290" width="3.7109375" style="2" customWidth="1"/>
    <col min="12291" max="12295" width="11.42578125" style="2" customWidth="1"/>
    <col min="12296" max="12540" width="9.140625" style="2"/>
    <col min="12541" max="12541" width="6.7109375" style="2" customWidth="1"/>
    <col min="12542" max="12542" width="26.85546875" style="2" customWidth="1"/>
    <col min="12543" max="12543" width="0.7109375" style="2" customWidth="1"/>
    <col min="12544" max="12544" width="1" style="2" customWidth="1"/>
    <col min="12545" max="12545" width="6.7109375" style="2" customWidth="1"/>
    <col min="12546" max="12546" width="3.7109375" style="2" customWidth="1"/>
    <col min="12547" max="12551" width="11.42578125" style="2" customWidth="1"/>
    <col min="12552" max="12796" width="9.140625" style="2"/>
    <col min="12797" max="12797" width="6.7109375" style="2" customWidth="1"/>
    <col min="12798" max="12798" width="26.85546875" style="2" customWidth="1"/>
    <col min="12799" max="12799" width="0.7109375" style="2" customWidth="1"/>
    <col min="12800" max="12800" width="1" style="2" customWidth="1"/>
    <col min="12801" max="12801" width="6.7109375" style="2" customWidth="1"/>
    <col min="12802" max="12802" width="3.7109375" style="2" customWidth="1"/>
    <col min="12803" max="12807" width="11.42578125" style="2" customWidth="1"/>
    <col min="12808" max="13052" width="9.140625" style="2"/>
    <col min="13053" max="13053" width="6.7109375" style="2" customWidth="1"/>
    <col min="13054" max="13054" width="26.85546875" style="2" customWidth="1"/>
    <col min="13055" max="13055" width="0.7109375" style="2" customWidth="1"/>
    <col min="13056" max="13056" width="1" style="2" customWidth="1"/>
    <col min="13057" max="13057" width="6.7109375" style="2" customWidth="1"/>
    <col min="13058" max="13058" width="3.7109375" style="2" customWidth="1"/>
    <col min="13059" max="13063" width="11.42578125" style="2" customWidth="1"/>
    <col min="13064" max="13308" width="9.140625" style="2"/>
    <col min="13309" max="13309" width="6.7109375" style="2" customWidth="1"/>
    <col min="13310" max="13310" width="26.85546875" style="2" customWidth="1"/>
    <col min="13311" max="13311" width="0.7109375" style="2" customWidth="1"/>
    <col min="13312" max="13312" width="1" style="2" customWidth="1"/>
    <col min="13313" max="13313" width="6.7109375" style="2" customWidth="1"/>
    <col min="13314" max="13314" width="3.7109375" style="2" customWidth="1"/>
    <col min="13315" max="13319" width="11.42578125" style="2" customWidth="1"/>
    <col min="13320" max="13564" width="9.140625" style="2"/>
    <col min="13565" max="13565" width="6.7109375" style="2" customWidth="1"/>
    <col min="13566" max="13566" width="26.85546875" style="2" customWidth="1"/>
    <col min="13567" max="13567" width="0.7109375" style="2" customWidth="1"/>
    <col min="13568" max="13568" width="1" style="2" customWidth="1"/>
    <col min="13569" max="13569" width="6.7109375" style="2" customWidth="1"/>
    <col min="13570" max="13570" width="3.7109375" style="2" customWidth="1"/>
    <col min="13571" max="13575" width="11.42578125" style="2" customWidth="1"/>
    <col min="13576" max="13820" width="9.140625" style="2"/>
    <col min="13821" max="13821" width="6.7109375" style="2" customWidth="1"/>
    <col min="13822" max="13822" width="26.85546875" style="2" customWidth="1"/>
    <col min="13823" max="13823" width="0.7109375" style="2" customWidth="1"/>
    <col min="13824" max="13824" width="1" style="2" customWidth="1"/>
    <col min="13825" max="13825" width="6.7109375" style="2" customWidth="1"/>
    <col min="13826" max="13826" width="3.7109375" style="2" customWidth="1"/>
    <col min="13827" max="13831" width="11.42578125" style="2" customWidth="1"/>
    <col min="13832" max="14076" width="9.140625" style="2"/>
    <col min="14077" max="14077" width="6.7109375" style="2" customWidth="1"/>
    <col min="14078" max="14078" width="26.85546875" style="2" customWidth="1"/>
    <col min="14079" max="14079" width="0.7109375" style="2" customWidth="1"/>
    <col min="14080" max="14080" width="1" style="2" customWidth="1"/>
    <col min="14081" max="14081" width="6.7109375" style="2" customWidth="1"/>
    <col min="14082" max="14082" width="3.7109375" style="2" customWidth="1"/>
    <col min="14083" max="14087" width="11.42578125" style="2" customWidth="1"/>
    <col min="14088" max="14332" width="9.140625" style="2"/>
    <col min="14333" max="14333" width="6.7109375" style="2" customWidth="1"/>
    <col min="14334" max="14334" width="26.85546875" style="2" customWidth="1"/>
    <col min="14335" max="14335" width="0.7109375" style="2" customWidth="1"/>
    <col min="14336" max="14336" width="1" style="2" customWidth="1"/>
    <col min="14337" max="14337" width="6.7109375" style="2" customWidth="1"/>
    <col min="14338" max="14338" width="3.7109375" style="2" customWidth="1"/>
    <col min="14339" max="14343" width="11.42578125" style="2" customWidth="1"/>
    <col min="14344" max="14588" width="9.140625" style="2"/>
    <col min="14589" max="14589" width="6.7109375" style="2" customWidth="1"/>
    <col min="14590" max="14590" width="26.85546875" style="2" customWidth="1"/>
    <col min="14591" max="14591" width="0.7109375" style="2" customWidth="1"/>
    <col min="14592" max="14592" width="1" style="2" customWidth="1"/>
    <col min="14593" max="14593" width="6.7109375" style="2" customWidth="1"/>
    <col min="14594" max="14594" width="3.7109375" style="2" customWidth="1"/>
    <col min="14595" max="14599" width="11.42578125" style="2" customWidth="1"/>
    <col min="14600" max="14844" width="9.140625" style="2"/>
    <col min="14845" max="14845" width="6.7109375" style="2" customWidth="1"/>
    <col min="14846" max="14846" width="26.85546875" style="2" customWidth="1"/>
    <col min="14847" max="14847" width="0.7109375" style="2" customWidth="1"/>
    <col min="14848" max="14848" width="1" style="2" customWidth="1"/>
    <col min="14849" max="14849" width="6.7109375" style="2" customWidth="1"/>
    <col min="14850" max="14850" width="3.7109375" style="2" customWidth="1"/>
    <col min="14851" max="14855" width="11.42578125" style="2" customWidth="1"/>
    <col min="14856" max="15100" width="9.140625" style="2"/>
    <col min="15101" max="15101" width="6.7109375" style="2" customWidth="1"/>
    <col min="15102" max="15102" width="26.85546875" style="2" customWidth="1"/>
    <col min="15103" max="15103" width="0.7109375" style="2" customWidth="1"/>
    <col min="15104" max="15104" width="1" style="2" customWidth="1"/>
    <col min="15105" max="15105" width="6.7109375" style="2" customWidth="1"/>
    <col min="15106" max="15106" width="3.7109375" style="2" customWidth="1"/>
    <col min="15107" max="15111" width="11.42578125" style="2" customWidth="1"/>
    <col min="15112" max="15356" width="9.140625" style="2"/>
    <col min="15357" max="15357" width="6.7109375" style="2" customWidth="1"/>
    <col min="15358" max="15358" width="26.85546875" style="2" customWidth="1"/>
    <col min="15359" max="15359" width="0.7109375" style="2" customWidth="1"/>
    <col min="15360" max="15360" width="1" style="2" customWidth="1"/>
    <col min="15361" max="15361" width="6.7109375" style="2" customWidth="1"/>
    <col min="15362" max="15362" width="3.7109375" style="2" customWidth="1"/>
    <col min="15363" max="15367" width="11.42578125" style="2" customWidth="1"/>
    <col min="15368" max="15612" width="9.140625" style="2"/>
    <col min="15613" max="15613" width="6.7109375" style="2" customWidth="1"/>
    <col min="15614" max="15614" width="26.85546875" style="2" customWidth="1"/>
    <col min="15615" max="15615" width="0.7109375" style="2" customWidth="1"/>
    <col min="15616" max="15616" width="1" style="2" customWidth="1"/>
    <col min="15617" max="15617" width="6.7109375" style="2" customWidth="1"/>
    <col min="15618" max="15618" width="3.7109375" style="2" customWidth="1"/>
    <col min="15619" max="15623" width="11.42578125" style="2" customWidth="1"/>
    <col min="15624" max="15868" width="9.140625" style="2"/>
    <col min="15869" max="15869" width="6.7109375" style="2" customWidth="1"/>
    <col min="15870" max="15870" width="26.85546875" style="2" customWidth="1"/>
    <col min="15871" max="15871" width="0.7109375" style="2" customWidth="1"/>
    <col min="15872" max="15872" width="1" style="2" customWidth="1"/>
    <col min="15873" max="15873" width="6.7109375" style="2" customWidth="1"/>
    <col min="15874" max="15874" width="3.7109375" style="2" customWidth="1"/>
    <col min="15875" max="15879" width="11.42578125" style="2" customWidth="1"/>
    <col min="15880" max="16124" width="9.140625" style="2"/>
    <col min="16125" max="16125" width="6.7109375" style="2" customWidth="1"/>
    <col min="16126" max="16126" width="26.85546875" style="2" customWidth="1"/>
    <col min="16127" max="16127" width="0.7109375" style="2" customWidth="1"/>
    <col min="16128" max="16128" width="1" style="2" customWidth="1"/>
    <col min="16129" max="16129" width="6.7109375" style="2" customWidth="1"/>
    <col min="16130" max="16130" width="3.7109375" style="2" customWidth="1"/>
    <col min="16131" max="16135" width="11.42578125" style="2" customWidth="1"/>
    <col min="16136" max="16384" width="9.140625" style="2"/>
  </cols>
  <sheetData>
    <row r="1" spans="1:7" ht="13.5" thickBot="1"/>
    <row r="2" spans="1:7">
      <c r="A2" s="20" t="s">
        <v>717</v>
      </c>
      <c r="B2" s="22" t="s">
        <v>716</v>
      </c>
    </row>
    <row r="3" spans="1:7">
      <c r="A3" s="23" t="s">
        <v>718</v>
      </c>
      <c r="B3" s="36">
        <f>D42</f>
        <v>2230</v>
      </c>
    </row>
    <row r="4" spans="1:7" ht="13.5" thickBot="1">
      <c r="A4" s="26" t="s">
        <v>719</v>
      </c>
      <c r="B4" s="37">
        <f>F42</f>
        <v>1460</v>
      </c>
    </row>
    <row r="5" spans="1:7" ht="15">
      <c r="A5"/>
      <c r="B5"/>
    </row>
    <row r="7" spans="1:7" ht="12" customHeight="1">
      <c r="A7" s="19" t="s">
        <v>625</v>
      </c>
      <c r="B7" s="19"/>
      <c r="C7" s="48"/>
      <c r="D7" s="48"/>
      <c r="E7" s="48"/>
      <c r="F7" s="48"/>
      <c r="G7" s="48"/>
    </row>
    <row r="8" spans="1:7" ht="12" customHeight="1">
      <c r="A8" s="19" t="s">
        <v>29</v>
      </c>
      <c r="B8" s="19"/>
      <c r="C8" s="48"/>
      <c r="D8" s="48"/>
      <c r="E8" s="48"/>
      <c r="F8" s="48"/>
      <c r="G8" s="48"/>
    </row>
    <row r="9" spans="1:7" ht="12" customHeight="1">
      <c r="A9" s="49" t="s">
        <v>136</v>
      </c>
      <c r="B9" s="12" t="s">
        <v>859</v>
      </c>
      <c r="C9" s="13"/>
      <c r="D9" s="13"/>
      <c r="E9" s="13"/>
      <c r="F9" s="13"/>
      <c r="G9" s="14"/>
    </row>
    <row r="10" spans="1:7" ht="12" customHeight="1">
      <c r="A10" s="50"/>
      <c r="B10" s="12" t="s">
        <v>626</v>
      </c>
      <c r="C10" s="14"/>
      <c r="D10" s="12" t="s">
        <v>627</v>
      </c>
      <c r="E10" s="14"/>
      <c r="F10" s="12" t="s">
        <v>628</v>
      </c>
      <c r="G10" s="14"/>
    </row>
    <row r="11" spans="1:7" ht="12" customHeight="1">
      <c r="A11" s="51"/>
      <c r="B11" s="12" t="s">
        <v>31</v>
      </c>
      <c r="C11" s="52" t="s">
        <v>32</v>
      </c>
      <c r="D11" s="52" t="s">
        <v>31</v>
      </c>
      <c r="E11" s="52" t="s">
        <v>32</v>
      </c>
      <c r="F11" s="52" t="s">
        <v>31</v>
      </c>
      <c r="G11" s="52" t="s">
        <v>32</v>
      </c>
    </row>
    <row r="12" spans="1:7" ht="12" customHeight="1">
      <c r="A12" s="12" t="s">
        <v>626</v>
      </c>
      <c r="B12" s="65">
        <v>22085</v>
      </c>
      <c r="C12" s="52" t="s">
        <v>738</v>
      </c>
      <c r="D12" s="67">
        <v>11791</v>
      </c>
      <c r="E12" s="52" t="s">
        <v>1016</v>
      </c>
      <c r="F12" s="67">
        <v>10294</v>
      </c>
      <c r="G12" s="52" t="s">
        <v>1033</v>
      </c>
    </row>
    <row r="13" spans="1:7" ht="12" customHeight="1">
      <c r="A13" s="12" t="s">
        <v>629</v>
      </c>
      <c r="B13" s="12" t="s">
        <v>30</v>
      </c>
      <c r="C13" s="52" t="s">
        <v>30</v>
      </c>
      <c r="D13" s="52" t="s">
        <v>30</v>
      </c>
      <c r="E13" s="52" t="s">
        <v>30</v>
      </c>
      <c r="F13" s="52" t="s">
        <v>30</v>
      </c>
      <c r="G13" s="52" t="s">
        <v>30</v>
      </c>
    </row>
    <row r="14" spans="1:7" ht="12" customHeight="1">
      <c r="A14" s="12" t="s">
        <v>630</v>
      </c>
      <c r="B14" s="69">
        <v>1.6E-2</v>
      </c>
      <c r="C14" s="52" t="s">
        <v>170</v>
      </c>
      <c r="D14" s="68">
        <v>1.0999999999999999E-2</v>
      </c>
      <c r="E14" s="52" t="s">
        <v>148</v>
      </c>
      <c r="F14" s="68">
        <v>2.1999999999999999E-2</v>
      </c>
      <c r="G14" s="52" t="s">
        <v>234</v>
      </c>
    </row>
    <row r="15" spans="1:7" ht="12" customHeight="1">
      <c r="A15" s="12" t="s">
        <v>631</v>
      </c>
      <c r="B15" s="69">
        <v>0.02</v>
      </c>
      <c r="C15" s="52" t="s">
        <v>170</v>
      </c>
      <c r="D15" s="68">
        <v>8.9999999999999993E-3</v>
      </c>
      <c r="E15" s="52" t="s">
        <v>148</v>
      </c>
      <c r="F15" s="68">
        <v>3.2000000000000001E-2</v>
      </c>
      <c r="G15" s="52" t="s">
        <v>234</v>
      </c>
    </row>
    <row r="16" spans="1:7" ht="12" customHeight="1">
      <c r="A16" s="12" t="s">
        <v>632</v>
      </c>
      <c r="B16" s="69">
        <v>5.0999999999999997E-2</v>
      </c>
      <c r="C16" s="52" t="s">
        <v>146</v>
      </c>
      <c r="D16" s="68">
        <v>2.1000000000000001E-2</v>
      </c>
      <c r="E16" s="52" t="s">
        <v>154</v>
      </c>
      <c r="F16" s="68">
        <v>8.5999999999999993E-2</v>
      </c>
      <c r="G16" s="52" t="s">
        <v>264</v>
      </c>
    </row>
    <row r="17" spans="1:7" ht="12" customHeight="1">
      <c r="A17" s="12" t="s">
        <v>633</v>
      </c>
      <c r="B17" s="69">
        <v>3.5999999999999997E-2</v>
      </c>
      <c r="C17" s="52" t="s">
        <v>146</v>
      </c>
      <c r="D17" s="68">
        <v>1.2999999999999999E-2</v>
      </c>
      <c r="E17" s="52" t="s">
        <v>170</v>
      </c>
      <c r="F17" s="68">
        <v>6.2E-2</v>
      </c>
      <c r="G17" s="52" t="s">
        <v>264</v>
      </c>
    </row>
    <row r="18" spans="1:7" ht="12" customHeight="1">
      <c r="A18" s="12" t="s">
        <v>634</v>
      </c>
      <c r="B18" s="69">
        <v>0.04</v>
      </c>
      <c r="C18" s="52" t="s">
        <v>143</v>
      </c>
      <c r="D18" s="68">
        <v>0.03</v>
      </c>
      <c r="E18" s="52" t="s">
        <v>156</v>
      </c>
      <c r="F18" s="68">
        <v>5.0999999999999997E-2</v>
      </c>
      <c r="G18" s="52" t="s">
        <v>437</v>
      </c>
    </row>
    <row r="19" spans="1:7" ht="12" customHeight="1">
      <c r="A19" s="12" t="s">
        <v>635</v>
      </c>
      <c r="B19" s="69">
        <v>6.7000000000000004E-2</v>
      </c>
      <c r="C19" s="52" t="s">
        <v>156</v>
      </c>
      <c r="D19" s="68">
        <v>3.3000000000000002E-2</v>
      </c>
      <c r="E19" s="52" t="s">
        <v>143</v>
      </c>
      <c r="F19" s="68">
        <v>0.105</v>
      </c>
      <c r="G19" s="52" t="s">
        <v>280</v>
      </c>
    </row>
    <row r="20" spans="1:7" ht="12" customHeight="1">
      <c r="A20" s="12" t="s">
        <v>636</v>
      </c>
      <c r="B20" s="69">
        <v>0.10199999999999999</v>
      </c>
      <c r="C20" s="52" t="s">
        <v>388</v>
      </c>
      <c r="D20" s="68">
        <v>7.2999999999999995E-2</v>
      </c>
      <c r="E20" s="52" t="s">
        <v>536</v>
      </c>
      <c r="F20" s="68">
        <v>0.13500000000000001</v>
      </c>
      <c r="G20" s="52" t="s">
        <v>548</v>
      </c>
    </row>
    <row r="21" spans="1:7" ht="12" customHeight="1">
      <c r="A21" s="12" t="s">
        <v>637</v>
      </c>
      <c r="B21" s="69">
        <v>0.14000000000000001</v>
      </c>
      <c r="C21" s="52" t="s">
        <v>536</v>
      </c>
      <c r="D21" s="68">
        <v>0.109</v>
      </c>
      <c r="E21" s="52" t="s">
        <v>437</v>
      </c>
      <c r="F21" s="68">
        <v>0.17599999999999999</v>
      </c>
      <c r="G21" s="52" t="s">
        <v>609</v>
      </c>
    </row>
    <row r="22" spans="1:7" ht="12" customHeight="1">
      <c r="A22" s="12" t="s">
        <v>638</v>
      </c>
      <c r="B22" s="69">
        <v>0.13</v>
      </c>
      <c r="C22" s="52" t="s">
        <v>264</v>
      </c>
      <c r="D22" s="68">
        <v>0.13700000000000001</v>
      </c>
      <c r="E22" s="52" t="s">
        <v>280</v>
      </c>
      <c r="F22" s="68">
        <v>0.122</v>
      </c>
      <c r="G22" s="52" t="s">
        <v>266</v>
      </c>
    </row>
    <row r="23" spans="1:7" ht="12" customHeight="1">
      <c r="A23" s="12" t="s">
        <v>639</v>
      </c>
      <c r="B23" s="69">
        <v>0.155</v>
      </c>
      <c r="C23" s="52" t="s">
        <v>536</v>
      </c>
      <c r="D23" s="68">
        <v>0.189</v>
      </c>
      <c r="E23" s="52" t="s">
        <v>420</v>
      </c>
      <c r="F23" s="68">
        <v>0.11700000000000001</v>
      </c>
      <c r="G23" s="52" t="s">
        <v>413</v>
      </c>
    </row>
    <row r="24" spans="1:7" ht="12" customHeight="1">
      <c r="A24" s="12" t="s">
        <v>640</v>
      </c>
      <c r="B24" s="69">
        <v>0.24299999999999999</v>
      </c>
      <c r="C24" s="52" t="s">
        <v>272</v>
      </c>
      <c r="D24" s="68">
        <v>0.376</v>
      </c>
      <c r="E24" s="52" t="s">
        <v>266</v>
      </c>
      <c r="F24" s="68">
        <v>9.0999999999999998E-2</v>
      </c>
      <c r="G24" s="52" t="s">
        <v>426</v>
      </c>
    </row>
    <row r="25" spans="1:7" ht="12" customHeight="1">
      <c r="A25" s="12" t="s">
        <v>641</v>
      </c>
      <c r="B25" s="65">
        <v>80701</v>
      </c>
      <c r="C25" s="52" t="s">
        <v>961</v>
      </c>
      <c r="D25" s="67">
        <v>114883</v>
      </c>
      <c r="E25" s="52" t="s">
        <v>1034</v>
      </c>
      <c r="F25" s="67">
        <v>50714</v>
      </c>
      <c r="G25" s="52" t="s">
        <v>1035</v>
      </c>
    </row>
    <row r="26" spans="1:7" ht="12" customHeight="1">
      <c r="A26" s="12" t="s">
        <v>30</v>
      </c>
      <c r="B26" s="12" t="s">
        <v>30</v>
      </c>
      <c r="C26" s="52" t="s">
        <v>30</v>
      </c>
      <c r="D26" s="52" t="s">
        <v>30</v>
      </c>
      <c r="E26" s="52" t="s">
        <v>30</v>
      </c>
      <c r="F26" s="52" t="s">
        <v>30</v>
      </c>
      <c r="G26" s="52" t="s">
        <v>30</v>
      </c>
    </row>
    <row r="27" spans="1:7" ht="12" customHeight="1">
      <c r="A27" s="12" t="s">
        <v>642</v>
      </c>
      <c r="B27" s="12" t="s">
        <v>30</v>
      </c>
      <c r="C27" s="52" t="s">
        <v>30</v>
      </c>
      <c r="D27" s="52" t="s">
        <v>30</v>
      </c>
      <c r="E27" s="52" t="s">
        <v>30</v>
      </c>
      <c r="F27" s="52" t="s">
        <v>30</v>
      </c>
      <c r="G27" s="52" t="s">
        <v>30</v>
      </c>
    </row>
    <row r="28" spans="1:7" ht="12" customHeight="1">
      <c r="A28" s="12" t="s">
        <v>643</v>
      </c>
      <c r="B28" s="69">
        <v>4.0000000000000001E-3</v>
      </c>
      <c r="C28" s="52" t="s">
        <v>173</v>
      </c>
      <c r="D28" s="68">
        <v>7.0000000000000001E-3</v>
      </c>
      <c r="E28" s="52" t="s">
        <v>148</v>
      </c>
      <c r="F28" s="68">
        <v>0</v>
      </c>
      <c r="G28" s="52" t="s">
        <v>173</v>
      </c>
    </row>
    <row r="29" spans="1:7" ht="12" customHeight="1">
      <c r="A29" s="12" t="s">
        <v>644</v>
      </c>
      <c r="B29" s="69">
        <v>8.9999999999999993E-3</v>
      </c>
      <c r="C29" s="52" t="s">
        <v>148</v>
      </c>
      <c r="D29" s="68">
        <v>1.2999999999999999E-2</v>
      </c>
      <c r="E29" s="52" t="s">
        <v>143</v>
      </c>
      <c r="F29" s="68">
        <v>4.0000000000000001E-3</v>
      </c>
      <c r="G29" s="52" t="s">
        <v>189</v>
      </c>
    </row>
    <row r="30" spans="1:7" ht="12" customHeight="1">
      <c r="A30" s="12" t="s">
        <v>645</v>
      </c>
      <c r="B30" s="69">
        <v>1.4999999999999999E-2</v>
      </c>
      <c r="C30" s="52" t="s">
        <v>148</v>
      </c>
      <c r="D30" s="68">
        <v>1.2E-2</v>
      </c>
      <c r="E30" s="52" t="s">
        <v>176</v>
      </c>
      <c r="F30" s="68">
        <v>0.02</v>
      </c>
      <c r="G30" s="52" t="s">
        <v>154</v>
      </c>
    </row>
    <row r="31" spans="1:7" ht="12" customHeight="1">
      <c r="A31" s="12" t="s">
        <v>646</v>
      </c>
      <c r="B31" s="69">
        <v>2.1000000000000001E-2</v>
      </c>
      <c r="C31" s="52" t="s">
        <v>170</v>
      </c>
      <c r="D31" s="68">
        <v>1.2999999999999999E-2</v>
      </c>
      <c r="E31" s="52" t="s">
        <v>170</v>
      </c>
      <c r="F31" s="68">
        <v>0.03</v>
      </c>
      <c r="G31" s="52" t="s">
        <v>146</v>
      </c>
    </row>
    <row r="32" spans="1:7" ht="12" customHeight="1">
      <c r="A32" s="12" t="s">
        <v>647</v>
      </c>
      <c r="B32" s="69">
        <v>1.0999999999999999E-2</v>
      </c>
      <c r="C32" s="52" t="s">
        <v>148</v>
      </c>
      <c r="D32" s="68">
        <v>7.0000000000000001E-3</v>
      </c>
      <c r="E32" s="52" t="s">
        <v>148</v>
      </c>
      <c r="F32" s="68">
        <v>1.4999999999999999E-2</v>
      </c>
      <c r="G32" s="52" t="s">
        <v>154</v>
      </c>
    </row>
    <row r="33" spans="1:7" ht="12" customHeight="1">
      <c r="A33" s="12" t="s">
        <v>648</v>
      </c>
      <c r="B33" s="69">
        <v>2.1000000000000001E-2</v>
      </c>
      <c r="C33" s="52" t="s">
        <v>170</v>
      </c>
      <c r="D33" s="68">
        <v>2.5000000000000001E-2</v>
      </c>
      <c r="E33" s="52" t="s">
        <v>146</v>
      </c>
      <c r="F33" s="68">
        <v>1.6E-2</v>
      </c>
      <c r="G33" s="52" t="s">
        <v>176</v>
      </c>
    </row>
    <row r="34" spans="1:7" ht="12" customHeight="1">
      <c r="A34" s="12" t="s">
        <v>649</v>
      </c>
      <c r="B34" s="69">
        <v>2.4E-2</v>
      </c>
      <c r="C34" s="52" t="s">
        <v>176</v>
      </c>
      <c r="D34" s="68">
        <v>2.1000000000000001E-2</v>
      </c>
      <c r="E34" s="52" t="s">
        <v>154</v>
      </c>
      <c r="F34" s="68">
        <v>2.7E-2</v>
      </c>
      <c r="G34" s="52" t="s">
        <v>234</v>
      </c>
    </row>
    <row r="35" spans="1:7" ht="12" customHeight="1">
      <c r="A35" s="12" t="s">
        <v>650</v>
      </c>
      <c r="B35" s="69">
        <v>2.4E-2</v>
      </c>
      <c r="C35" s="52" t="s">
        <v>170</v>
      </c>
      <c r="D35" s="68">
        <v>2.7E-2</v>
      </c>
      <c r="E35" s="52" t="s">
        <v>154</v>
      </c>
      <c r="F35" s="68">
        <v>0.02</v>
      </c>
      <c r="G35" s="52" t="s">
        <v>146</v>
      </c>
    </row>
    <row r="36" spans="1:7" ht="12" customHeight="1">
      <c r="A36" s="12" t="s">
        <v>651</v>
      </c>
      <c r="B36" s="69">
        <v>2.9000000000000001E-2</v>
      </c>
      <c r="C36" s="52" t="s">
        <v>176</v>
      </c>
      <c r="D36" s="68">
        <v>2.5000000000000001E-2</v>
      </c>
      <c r="E36" s="52" t="s">
        <v>143</v>
      </c>
      <c r="F36" s="68">
        <v>3.4000000000000002E-2</v>
      </c>
      <c r="G36" s="52" t="s">
        <v>234</v>
      </c>
    </row>
    <row r="37" spans="1:7" ht="12" customHeight="1">
      <c r="A37" s="12" t="s">
        <v>652</v>
      </c>
      <c r="B37" s="69">
        <v>4.3999999999999997E-2</v>
      </c>
      <c r="C37" s="52" t="s">
        <v>143</v>
      </c>
      <c r="D37" s="68">
        <v>3.5999999999999997E-2</v>
      </c>
      <c r="E37" s="52" t="s">
        <v>234</v>
      </c>
      <c r="F37" s="68">
        <v>5.3999999999999999E-2</v>
      </c>
      <c r="G37" s="52" t="s">
        <v>437</v>
      </c>
    </row>
    <row r="38" spans="1:7" ht="12" customHeight="1">
      <c r="A38" s="12" t="s">
        <v>653</v>
      </c>
      <c r="B38" s="69">
        <v>0.216</v>
      </c>
      <c r="C38" s="52" t="s">
        <v>426</v>
      </c>
      <c r="D38" s="68">
        <v>0.14799999999999999</v>
      </c>
      <c r="E38" s="52" t="s">
        <v>280</v>
      </c>
      <c r="F38" s="68">
        <v>0.29399999999999998</v>
      </c>
      <c r="G38" s="52" t="s">
        <v>566</v>
      </c>
    </row>
    <row r="39" spans="1:7" ht="12" customHeight="1">
      <c r="A39" s="12" t="s">
        <v>654</v>
      </c>
      <c r="B39" s="69">
        <v>0.16500000000000001</v>
      </c>
      <c r="C39" s="52" t="s">
        <v>272</v>
      </c>
      <c r="D39" s="68">
        <v>0.109</v>
      </c>
      <c r="E39" s="52" t="s">
        <v>264</v>
      </c>
      <c r="F39" s="68">
        <v>0.22800000000000001</v>
      </c>
      <c r="G39" s="52" t="s">
        <v>541</v>
      </c>
    </row>
    <row r="40" spans="1:7" ht="12" customHeight="1">
      <c r="A40" s="12" t="s">
        <v>655</v>
      </c>
      <c r="B40" s="69">
        <v>0.40699999999999997</v>
      </c>
      <c r="C40" s="52" t="s">
        <v>536</v>
      </c>
      <c r="D40" s="68">
        <v>0.55600000000000005</v>
      </c>
      <c r="E40" s="52" t="s">
        <v>548</v>
      </c>
      <c r="F40" s="68">
        <v>0.23599999999999999</v>
      </c>
      <c r="G40" s="52" t="s">
        <v>280</v>
      </c>
    </row>
    <row r="41" spans="1:7" ht="12" customHeight="1">
      <c r="A41" s="12" t="s">
        <v>656</v>
      </c>
      <c r="B41" s="69">
        <v>1.0999999999999999E-2</v>
      </c>
      <c r="C41" s="52" t="s">
        <v>189</v>
      </c>
      <c r="D41" s="52" t="s">
        <v>141</v>
      </c>
      <c r="E41" s="52" t="s">
        <v>141</v>
      </c>
      <c r="F41" s="68">
        <v>2.3E-2</v>
      </c>
      <c r="G41" s="52" t="s">
        <v>154</v>
      </c>
    </row>
    <row r="42" spans="1:7" ht="12" customHeight="1">
      <c r="A42" s="12" t="s">
        <v>657</v>
      </c>
      <c r="B42" s="65">
        <v>1722</v>
      </c>
      <c r="C42" s="52" t="s">
        <v>1036</v>
      </c>
      <c r="D42" s="67">
        <v>2230</v>
      </c>
      <c r="E42" s="52" t="s">
        <v>483</v>
      </c>
      <c r="F42" s="67">
        <v>1460</v>
      </c>
      <c r="G42" s="52" t="s">
        <v>888</v>
      </c>
    </row>
    <row r="43" spans="1:7" ht="12" customHeight="1">
      <c r="A43" s="12" t="s">
        <v>30</v>
      </c>
      <c r="B43" s="12" t="s">
        <v>30</v>
      </c>
      <c r="C43" s="52" t="s">
        <v>30</v>
      </c>
      <c r="D43" s="52" t="s">
        <v>30</v>
      </c>
      <c r="E43" s="52" t="s">
        <v>30</v>
      </c>
      <c r="F43" s="52" t="s">
        <v>30</v>
      </c>
      <c r="G43" s="52" t="s">
        <v>30</v>
      </c>
    </row>
    <row r="44" spans="1:7" ht="12" customHeight="1">
      <c r="A44" s="12" t="s">
        <v>659</v>
      </c>
      <c r="B44" s="12" t="s">
        <v>30</v>
      </c>
      <c r="C44" s="52" t="s">
        <v>30</v>
      </c>
      <c r="D44" s="52" t="s">
        <v>30</v>
      </c>
      <c r="E44" s="52" t="s">
        <v>30</v>
      </c>
      <c r="F44" s="52" t="s">
        <v>30</v>
      </c>
      <c r="G44" s="52" t="s">
        <v>30</v>
      </c>
    </row>
    <row r="45" spans="1:7" ht="12" customHeight="1">
      <c r="A45" s="12" t="s">
        <v>660</v>
      </c>
      <c r="B45" s="69">
        <v>0.115</v>
      </c>
      <c r="C45" s="52" t="s">
        <v>388</v>
      </c>
      <c r="D45" s="68">
        <v>5.0999999999999997E-2</v>
      </c>
      <c r="E45" s="52" t="s">
        <v>234</v>
      </c>
      <c r="F45" s="68">
        <v>0.188</v>
      </c>
      <c r="G45" s="52" t="s">
        <v>266</v>
      </c>
    </row>
    <row r="46" spans="1:7" ht="12" customHeight="1">
      <c r="A46" s="12" t="s">
        <v>661</v>
      </c>
      <c r="B46" s="69">
        <v>3.0000000000000001E-3</v>
      </c>
      <c r="C46" s="52" t="s">
        <v>365</v>
      </c>
      <c r="D46" s="68">
        <v>4.0000000000000001E-3</v>
      </c>
      <c r="E46" s="52" t="s">
        <v>189</v>
      </c>
      <c r="F46" s="68">
        <v>2E-3</v>
      </c>
      <c r="G46" s="52" t="s">
        <v>365</v>
      </c>
    </row>
    <row r="47" spans="1:7" ht="12" customHeight="1">
      <c r="A47" s="12" t="s">
        <v>662</v>
      </c>
      <c r="B47" s="69">
        <v>8.0000000000000002E-3</v>
      </c>
      <c r="C47" s="52" t="s">
        <v>189</v>
      </c>
      <c r="D47" s="68">
        <v>1E-3</v>
      </c>
      <c r="E47" s="52" t="s">
        <v>365</v>
      </c>
      <c r="F47" s="68">
        <v>1.7000000000000001E-2</v>
      </c>
      <c r="G47" s="52" t="s">
        <v>143</v>
      </c>
    </row>
    <row r="48" spans="1:7" ht="12" customHeight="1">
      <c r="A48" s="12" t="s">
        <v>663</v>
      </c>
      <c r="B48" s="69">
        <v>0.10299999999999999</v>
      </c>
      <c r="C48" s="52" t="s">
        <v>166</v>
      </c>
      <c r="D48" s="68">
        <v>4.5999999999999999E-2</v>
      </c>
      <c r="E48" s="52" t="s">
        <v>234</v>
      </c>
      <c r="F48" s="68">
        <v>0.16900000000000001</v>
      </c>
      <c r="G48" s="52" t="s">
        <v>266</v>
      </c>
    </row>
    <row r="49" spans="1:7" ht="12" customHeight="1">
      <c r="A49" s="12" t="s">
        <v>664</v>
      </c>
      <c r="B49" s="69">
        <v>0.10299999999999999</v>
      </c>
      <c r="C49" s="52" t="s">
        <v>180</v>
      </c>
      <c r="D49" s="68">
        <v>6.3E-2</v>
      </c>
      <c r="E49" s="52" t="s">
        <v>388</v>
      </c>
      <c r="F49" s="68">
        <v>0.15</v>
      </c>
      <c r="G49" s="52" t="s">
        <v>420</v>
      </c>
    </row>
    <row r="50" spans="1:7" ht="12" customHeight="1">
      <c r="A50" s="12" t="s">
        <v>661</v>
      </c>
      <c r="B50" s="69">
        <v>7.0000000000000001E-3</v>
      </c>
      <c r="C50" s="52" t="s">
        <v>189</v>
      </c>
      <c r="D50" s="68">
        <v>6.0000000000000001E-3</v>
      </c>
      <c r="E50" s="52" t="s">
        <v>170</v>
      </c>
      <c r="F50" s="68">
        <v>8.9999999999999993E-3</v>
      </c>
      <c r="G50" s="52" t="s">
        <v>148</v>
      </c>
    </row>
    <row r="51" spans="1:7" ht="12" customHeight="1">
      <c r="A51" s="12" t="s">
        <v>662</v>
      </c>
      <c r="B51" s="69">
        <v>8.9999999999999993E-3</v>
      </c>
      <c r="C51" s="52" t="s">
        <v>189</v>
      </c>
      <c r="D51" s="68">
        <v>4.0000000000000001E-3</v>
      </c>
      <c r="E51" s="52" t="s">
        <v>173</v>
      </c>
      <c r="F51" s="68">
        <v>1.2999999999999999E-2</v>
      </c>
      <c r="G51" s="52" t="s">
        <v>154</v>
      </c>
    </row>
    <row r="52" spans="1:7" ht="12" customHeight="1">
      <c r="A52" s="12" t="s">
        <v>663</v>
      </c>
      <c r="B52" s="69">
        <v>8.7999999999999995E-2</v>
      </c>
      <c r="C52" s="52" t="s">
        <v>180</v>
      </c>
      <c r="D52" s="68">
        <v>5.2999999999999999E-2</v>
      </c>
      <c r="E52" s="52" t="s">
        <v>166</v>
      </c>
      <c r="F52" s="68">
        <v>0.127</v>
      </c>
      <c r="G52" s="52" t="s">
        <v>285</v>
      </c>
    </row>
    <row r="53" spans="1:7" ht="12" customHeight="1">
      <c r="A53" s="12" t="s">
        <v>636</v>
      </c>
      <c r="B53" s="69">
        <v>0.1</v>
      </c>
      <c r="C53" s="52" t="s">
        <v>388</v>
      </c>
      <c r="D53" s="68">
        <v>7.2999999999999995E-2</v>
      </c>
      <c r="E53" s="52" t="s">
        <v>536</v>
      </c>
      <c r="F53" s="68">
        <v>0.13100000000000001</v>
      </c>
      <c r="G53" s="52" t="s">
        <v>548</v>
      </c>
    </row>
    <row r="54" spans="1:7" ht="12" customHeight="1">
      <c r="A54" s="12" t="s">
        <v>661</v>
      </c>
      <c r="B54" s="69">
        <v>7.0000000000000001E-3</v>
      </c>
      <c r="C54" s="52" t="s">
        <v>173</v>
      </c>
      <c r="D54" s="68">
        <v>1.2999999999999999E-2</v>
      </c>
      <c r="E54" s="52" t="s">
        <v>170</v>
      </c>
      <c r="F54" s="68">
        <v>0</v>
      </c>
      <c r="G54" s="52" t="s">
        <v>150</v>
      </c>
    </row>
    <row r="55" spans="1:7" ht="12" customHeight="1">
      <c r="A55" s="12" t="s">
        <v>662</v>
      </c>
      <c r="B55" s="69">
        <v>2.1000000000000001E-2</v>
      </c>
      <c r="C55" s="52" t="s">
        <v>176</v>
      </c>
      <c r="D55" s="68">
        <v>1.7000000000000001E-2</v>
      </c>
      <c r="E55" s="52" t="s">
        <v>154</v>
      </c>
      <c r="F55" s="68">
        <v>2.5000000000000001E-2</v>
      </c>
      <c r="G55" s="52" t="s">
        <v>156</v>
      </c>
    </row>
    <row r="56" spans="1:7" ht="12" customHeight="1">
      <c r="A56" s="12" t="s">
        <v>663</v>
      </c>
      <c r="B56" s="69">
        <v>7.1999999999999995E-2</v>
      </c>
      <c r="C56" s="52" t="s">
        <v>388</v>
      </c>
      <c r="D56" s="68">
        <v>4.2999999999999997E-2</v>
      </c>
      <c r="E56" s="52" t="s">
        <v>180</v>
      </c>
      <c r="F56" s="68">
        <v>0.106</v>
      </c>
      <c r="G56" s="52" t="s">
        <v>429</v>
      </c>
    </row>
    <row r="57" spans="1:7" ht="12" customHeight="1">
      <c r="A57" s="12" t="s">
        <v>637</v>
      </c>
      <c r="B57" s="69">
        <v>0.13900000000000001</v>
      </c>
      <c r="C57" s="52" t="s">
        <v>536</v>
      </c>
      <c r="D57" s="68">
        <v>0.109</v>
      </c>
      <c r="E57" s="52" t="s">
        <v>437</v>
      </c>
      <c r="F57" s="68">
        <v>0.17399999999999999</v>
      </c>
      <c r="G57" s="52" t="s">
        <v>609</v>
      </c>
    </row>
    <row r="58" spans="1:7" ht="12" customHeight="1">
      <c r="A58" s="12" t="s">
        <v>661</v>
      </c>
      <c r="B58" s="69">
        <v>2.1999999999999999E-2</v>
      </c>
      <c r="C58" s="52" t="s">
        <v>170</v>
      </c>
      <c r="D58" s="68">
        <v>3.1E-2</v>
      </c>
      <c r="E58" s="52" t="s">
        <v>143</v>
      </c>
      <c r="F58" s="68">
        <v>1.2E-2</v>
      </c>
      <c r="G58" s="52" t="s">
        <v>154</v>
      </c>
    </row>
    <row r="59" spans="1:7" ht="12" customHeight="1">
      <c r="A59" s="12" t="s">
        <v>662</v>
      </c>
      <c r="B59" s="69">
        <v>0.04</v>
      </c>
      <c r="C59" s="52" t="s">
        <v>146</v>
      </c>
      <c r="D59" s="68">
        <v>1.4E-2</v>
      </c>
      <c r="E59" s="52" t="s">
        <v>176</v>
      </c>
      <c r="F59" s="68">
        <v>7.0000000000000007E-2</v>
      </c>
      <c r="G59" s="52" t="s">
        <v>426</v>
      </c>
    </row>
    <row r="60" spans="1:7" ht="12" customHeight="1">
      <c r="A60" s="12" t="s">
        <v>663</v>
      </c>
      <c r="B60" s="69">
        <v>7.6999999999999999E-2</v>
      </c>
      <c r="C60" s="52" t="s">
        <v>156</v>
      </c>
      <c r="D60" s="68">
        <v>6.4000000000000001E-2</v>
      </c>
      <c r="E60" s="52" t="s">
        <v>234</v>
      </c>
      <c r="F60" s="68">
        <v>9.1999999999999998E-2</v>
      </c>
      <c r="G60" s="52" t="s">
        <v>280</v>
      </c>
    </row>
    <row r="61" spans="1:7" ht="12" customHeight="1">
      <c r="A61" s="12" t="s">
        <v>665</v>
      </c>
      <c r="B61" s="69">
        <v>0.52600000000000002</v>
      </c>
      <c r="C61" s="52" t="s">
        <v>413</v>
      </c>
      <c r="D61" s="68">
        <v>0.70199999999999996</v>
      </c>
      <c r="E61" s="52" t="s">
        <v>280</v>
      </c>
      <c r="F61" s="68">
        <v>0.32500000000000001</v>
      </c>
      <c r="G61" s="52" t="s">
        <v>541</v>
      </c>
    </row>
    <row r="62" spans="1:7" ht="12" customHeight="1">
      <c r="A62" s="12" t="s">
        <v>661</v>
      </c>
      <c r="B62" s="69">
        <v>0.26500000000000001</v>
      </c>
      <c r="C62" s="52" t="s">
        <v>272</v>
      </c>
      <c r="D62" s="68">
        <v>0.36299999999999999</v>
      </c>
      <c r="E62" s="52" t="s">
        <v>162</v>
      </c>
      <c r="F62" s="68">
        <v>0.153</v>
      </c>
      <c r="G62" s="52" t="s">
        <v>285</v>
      </c>
    </row>
    <row r="63" spans="1:7" ht="12" customHeight="1">
      <c r="A63" s="12" t="s">
        <v>662</v>
      </c>
      <c r="B63" s="69">
        <v>0.154</v>
      </c>
      <c r="C63" s="52" t="s">
        <v>536</v>
      </c>
      <c r="D63" s="68">
        <v>0.188</v>
      </c>
      <c r="E63" s="52" t="s">
        <v>548</v>
      </c>
      <c r="F63" s="68">
        <v>0.11600000000000001</v>
      </c>
      <c r="G63" s="52" t="s">
        <v>420</v>
      </c>
    </row>
    <row r="64" spans="1:7" ht="12" customHeight="1">
      <c r="A64" s="12" t="s">
        <v>663</v>
      </c>
      <c r="B64" s="69">
        <v>0.107</v>
      </c>
      <c r="C64" s="52" t="s">
        <v>166</v>
      </c>
      <c r="D64" s="68">
        <v>0.151</v>
      </c>
      <c r="E64" s="52" t="s">
        <v>413</v>
      </c>
      <c r="F64" s="68">
        <v>5.6000000000000001E-2</v>
      </c>
      <c r="G64" s="52" t="s">
        <v>437</v>
      </c>
    </row>
    <row r="65" spans="1:7" ht="12" customHeight="1">
      <c r="A65" s="12" t="s">
        <v>666</v>
      </c>
      <c r="B65" s="69">
        <v>6.0000000000000001E-3</v>
      </c>
      <c r="C65" s="52" t="s">
        <v>189</v>
      </c>
      <c r="D65" s="68">
        <v>3.0000000000000001E-3</v>
      </c>
      <c r="E65" s="52" t="s">
        <v>365</v>
      </c>
      <c r="F65" s="68">
        <v>0.01</v>
      </c>
      <c r="G65" s="52" t="s">
        <v>143</v>
      </c>
    </row>
    <row r="66" spans="1:7" ht="12" customHeight="1">
      <c r="A66" s="12" t="s">
        <v>656</v>
      </c>
      <c r="B66" s="69">
        <v>1.0999999999999999E-2</v>
      </c>
      <c r="C66" s="52" t="s">
        <v>189</v>
      </c>
      <c r="D66" s="52" t="s">
        <v>141</v>
      </c>
      <c r="E66" s="52" t="s">
        <v>141</v>
      </c>
      <c r="F66" s="68">
        <v>2.3E-2</v>
      </c>
      <c r="G66" s="52" t="s">
        <v>154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3"/>
  <sheetViews>
    <sheetView topLeftCell="A86" workbookViewId="0">
      <selection activeCell="D190" sqref="D190:D191"/>
    </sheetView>
  </sheetViews>
  <sheetFormatPr defaultRowHeight="12.75"/>
  <cols>
    <col min="1" max="1" width="22.85546875" style="2" customWidth="1"/>
    <col min="2" max="2" width="14.42578125" style="2" customWidth="1"/>
    <col min="3" max="5" width="11.42578125" style="2" customWidth="1"/>
    <col min="6" max="6" width="9.140625" style="2"/>
    <col min="7" max="7" width="18.28515625" style="2" customWidth="1"/>
    <col min="8" max="8" width="13.5703125" style="2" customWidth="1"/>
    <col min="9" max="251" width="9.140625" style="2"/>
    <col min="252" max="252" width="6.7109375" style="2" customWidth="1"/>
    <col min="253" max="253" width="26.85546875" style="2" customWidth="1"/>
    <col min="254" max="254" width="0.7109375" style="2" customWidth="1"/>
    <col min="255" max="255" width="1" style="2" customWidth="1"/>
    <col min="256" max="256" width="6.7109375" style="2" customWidth="1"/>
    <col min="257" max="257" width="3.7109375" style="2" customWidth="1"/>
    <col min="258" max="260" width="11.42578125" style="2" customWidth="1"/>
    <col min="261" max="261" width="20.85546875" style="2" customWidth="1"/>
    <col min="262" max="507" width="9.140625" style="2"/>
    <col min="508" max="508" width="6.7109375" style="2" customWidth="1"/>
    <col min="509" max="509" width="26.85546875" style="2" customWidth="1"/>
    <col min="510" max="510" width="0.7109375" style="2" customWidth="1"/>
    <col min="511" max="511" width="1" style="2" customWidth="1"/>
    <col min="512" max="512" width="6.7109375" style="2" customWidth="1"/>
    <col min="513" max="513" width="3.7109375" style="2" customWidth="1"/>
    <col min="514" max="516" width="11.42578125" style="2" customWidth="1"/>
    <col min="517" max="517" width="20.85546875" style="2" customWidth="1"/>
    <col min="518" max="763" width="9.140625" style="2"/>
    <col min="764" max="764" width="6.7109375" style="2" customWidth="1"/>
    <col min="765" max="765" width="26.85546875" style="2" customWidth="1"/>
    <col min="766" max="766" width="0.7109375" style="2" customWidth="1"/>
    <col min="767" max="767" width="1" style="2" customWidth="1"/>
    <col min="768" max="768" width="6.7109375" style="2" customWidth="1"/>
    <col min="769" max="769" width="3.7109375" style="2" customWidth="1"/>
    <col min="770" max="772" width="11.42578125" style="2" customWidth="1"/>
    <col min="773" max="773" width="20.85546875" style="2" customWidth="1"/>
    <col min="774" max="1019" width="9.140625" style="2"/>
    <col min="1020" max="1020" width="6.7109375" style="2" customWidth="1"/>
    <col min="1021" max="1021" width="26.85546875" style="2" customWidth="1"/>
    <col min="1022" max="1022" width="0.7109375" style="2" customWidth="1"/>
    <col min="1023" max="1023" width="1" style="2" customWidth="1"/>
    <col min="1024" max="1024" width="6.7109375" style="2" customWidth="1"/>
    <col min="1025" max="1025" width="3.7109375" style="2" customWidth="1"/>
    <col min="1026" max="1028" width="11.42578125" style="2" customWidth="1"/>
    <col min="1029" max="1029" width="20.85546875" style="2" customWidth="1"/>
    <col min="1030" max="1275" width="9.140625" style="2"/>
    <col min="1276" max="1276" width="6.7109375" style="2" customWidth="1"/>
    <col min="1277" max="1277" width="26.85546875" style="2" customWidth="1"/>
    <col min="1278" max="1278" width="0.7109375" style="2" customWidth="1"/>
    <col min="1279" max="1279" width="1" style="2" customWidth="1"/>
    <col min="1280" max="1280" width="6.7109375" style="2" customWidth="1"/>
    <col min="1281" max="1281" width="3.7109375" style="2" customWidth="1"/>
    <col min="1282" max="1284" width="11.42578125" style="2" customWidth="1"/>
    <col min="1285" max="1285" width="20.85546875" style="2" customWidth="1"/>
    <col min="1286" max="1531" width="9.140625" style="2"/>
    <col min="1532" max="1532" width="6.7109375" style="2" customWidth="1"/>
    <col min="1533" max="1533" width="26.85546875" style="2" customWidth="1"/>
    <col min="1534" max="1534" width="0.7109375" style="2" customWidth="1"/>
    <col min="1535" max="1535" width="1" style="2" customWidth="1"/>
    <col min="1536" max="1536" width="6.7109375" style="2" customWidth="1"/>
    <col min="1537" max="1537" width="3.7109375" style="2" customWidth="1"/>
    <col min="1538" max="1540" width="11.42578125" style="2" customWidth="1"/>
    <col min="1541" max="1541" width="20.85546875" style="2" customWidth="1"/>
    <col min="1542" max="1787" width="9.140625" style="2"/>
    <col min="1788" max="1788" width="6.7109375" style="2" customWidth="1"/>
    <col min="1789" max="1789" width="26.85546875" style="2" customWidth="1"/>
    <col min="1790" max="1790" width="0.7109375" style="2" customWidth="1"/>
    <col min="1791" max="1791" width="1" style="2" customWidth="1"/>
    <col min="1792" max="1792" width="6.7109375" style="2" customWidth="1"/>
    <col min="1793" max="1793" width="3.7109375" style="2" customWidth="1"/>
    <col min="1794" max="1796" width="11.42578125" style="2" customWidth="1"/>
    <col min="1797" max="1797" width="20.85546875" style="2" customWidth="1"/>
    <col min="1798" max="2043" width="9.140625" style="2"/>
    <col min="2044" max="2044" width="6.7109375" style="2" customWidth="1"/>
    <col min="2045" max="2045" width="26.85546875" style="2" customWidth="1"/>
    <col min="2046" max="2046" width="0.7109375" style="2" customWidth="1"/>
    <col min="2047" max="2047" width="1" style="2" customWidth="1"/>
    <col min="2048" max="2048" width="6.7109375" style="2" customWidth="1"/>
    <col min="2049" max="2049" width="3.7109375" style="2" customWidth="1"/>
    <col min="2050" max="2052" width="11.42578125" style="2" customWidth="1"/>
    <col min="2053" max="2053" width="20.85546875" style="2" customWidth="1"/>
    <col min="2054" max="2299" width="9.140625" style="2"/>
    <col min="2300" max="2300" width="6.7109375" style="2" customWidth="1"/>
    <col min="2301" max="2301" width="26.85546875" style="2" customWidth="1"/>
    <col min="2302" max="2302" width="0.7109375" style="2" customWidth="1"/>
    <col min="2303" max="2303" width="1" style="2" customWidth="1"/>
    <col min="2304" max="2304" width="6.7109375" style="2" customWidth="1"/>
    <col min="2305" max="2305" width="3.7109375" style="2" customWidth="1"/>
    <col min="2306" max="2308" width="11.42578125" style="2" customWidth="1"/>
    <col min="2309" max="2309" width="20.85546875" style="2" customWidth="1"/>
    <col min="2310" max="2555" width="9.140625" style="2"/>
    <col min="2556" max="2556" width="6.7109375" style="2" customWidth="1"/>
    <col min="2557" max="2557" width="26.85546875" style="2" customWidth="1"/>
    <col min="2558" max="2558" width="0.7109375" style="2" customWidth="1"/>
    <col min="2559" max="2559" width="1" style="2" customWidth="1"/>
    <col min="2560" max="2560" width="6.7109375" style="2" customWidth="1"/>
    <col min="2561" max="2561" width="3.7109375" style="2" customWidth="1"/>
    <col min="2562" max="2564" width="11.42578125" style="2" customWidth="1"/>
    <col min="2565" max="2565" width="20.85546875" style="2" customWidth="1"/>
    <col min="2566" max="2811" width="9.140625" style="2"/>
    <col min="2812" max="2812" width="6.7109375" style="2" customWidth="1"/>
    <col min="2813" max="2813" width="26.85546875" style="2" customWidth="1"/>
    <col min="2814" max="2814" width="0.7109375" style="2" customWidth="1"/>
    <col min="2815" max="2815" width="1" style="2" customWidth="1"/>
    <col min="2816" max="2816" width="6.7109375" style="2" customWidth="1"/>
    <col min="2817" max="2817" width="3.7109375" style="2" customWidth="1"/>
    <col min="2818" max="2820" width="11.42578125" style="2" customWidth="1"/>
    <col min="2821" max="2821" width="20.85546875" style="2" customWidth="1"/>
    <col min="2822" max="3067" width="9.140625" style="2"/>
    <col min="3068" max="3068" width="6.7109375" style="2" customWidth="1"/>
    <col min="3069" max="3069" width="26.85546875" style="2" customWidth="1"/>
    <col min="3070" max="3070" width="0.7109375" style="2" customWidth="1"/>
    <col min="3071" max="3071" width="1" style="2" customWidth="1"/>
    <col min="3072" max="3072" width="6.7109375" style="2" customWidth="1"/>
    <col min="3073" max="3073" width="3.7109375" style="2" customWidth="1"/>
    <col min="3074" max="3076" width="11.42578125" style="2" customWidth="1"/>
    <col min="3077" max="3077" width="20.85546875" style="2" customWidth="1"/>
    <col min="3078" max="3323" width="9.140625" style="2"/>
    <col min="3324" max="3324" width="6.7109375" style="2" customWidth="1"/>
    <col min="3325" max="3325" width="26.85546875" style="2" customWidth="1"/>
    <col min="3326" max="3326" width="0.7109375" style="2" customWidth="1"/>
    <col min="3327" max="3327" width="1" style="2" customWidth="1"/>
    <col min="3328" max="3328" width="6.7109375" style="2" customWidth="1"/>
    <col min="3329" max="3329" width="3.7109375" style="2" customWidth="1"/>
    <col min="3330" max="3332" width="11.42578125" style="2" customWidth="1"/>
    <col min="3333" max="3333" width="20.85546875" style="2" customWidth="1"/>
    <col min="3334" max="3579" width="9.140625" style="2"/>
    <col min="3580" max="3580" width="6.7109375" style="2" customWidth="1"/>
    <col min="3581" max="3581" width="26.85546875" style="2" customWidth="1"/>
    <col min="3582" max="3582" width="0.7109375" style="2" customWidth="1"/>
    <col min="3583" max="3583" width="1" style="2" customWidth="1"/>
    <col min="3584" max="3584" width="6.7109375" style="2" customWidth="1"/>
    <col min="3585" max="3585" width="3.7109375" style="2" customWidth="1"/>
    <col min="3586" max="3588" width="11.42578125" style="2" customWidth="1"/>
    <col min="3589" max="3589" width="20.85546875" style="2" customWidth="1"/>
    <col min="3590" max="3835" width="9.140625" style="2"/>
    <col min="3836" max="3836" width="6.7109375" style="2" customWidth="1"/>
    <col min="3837" max="3837" width="26.85546875" style="2" customWidth="1"/>
    <col min="3838" max="3838" width="0.7109375" style="2" customWidth="1"/>
    <col min="3839" max="3839" width="1" style="2" customWidth="1"/>
    <col min="3840" max="3840" width="6.7109375" style="2" customWidth="1"/>
    <col min="3841" max="3841" width="3.7109375" style="2" customWidth="1"/>
    <col min="3842" max="3844" width="11.42578125" style="2" customWidth="1"/>
    <col min="3845" max="3845" width="20.85546875" style="2" customWidth="1"/>
    <col min="3846" max="4091" width="9.140625" style="2"/>
    <col min="4092" max="4092" width="6.7109375" style="2" customWidth="1"/>
    <col min="4093" max="4093" width="26.85546875" style="2" customWidth="1"/>
    <col min="4094" max="4094" width="0.7109375" style="2" customWidth="1"/>
    <col min="4095" max="4095" width="1" style="2" customWidth="1"/>
    <col min="4096" max="4096" width="6.7109375" style="2" customWidth="1"/>
    <col min="4097" max="4097" width="3.7109375" style="2" customWidth="1"/>
    <col min="4098" max="4100" width="11.42578125" style="2" customWidth="1"/>
    <col min="4101" max="4101" width="20.85546875" style="2" customWidth="1"/>
    <col min="4102" max="4347" width="9.140625" style="2"/>
    <col min="4348" max="4348" width="6.7109375" style="2" customWidth="1"/>
    <col min="4349" max="4349" width="26.85546875" style="2" customWidth="1"/>
    <col min="4350" max="4350" width="0.7109375" style="2" customWidth="1"/>
    <col min="4351" max="4351" width="1" style="2" customWidth="1"/>
    <col min="4352" max="4352" width="6.7109375" style="2" customWidth="1"/>
    <col min="4353" max="4353" width="3.7109375" style="2" customWidth="1"/>
    <col min="4354" max="4356" width="11.42578125" style="2" customWidth="1"/>
    <col min="4357" max="4357" width="20.85546875" style="2" customWidth="1"/>
    <col min="4358" max="4603" width="9.140625" style="2"/>
    <col min="4604" max="4604" width="6.7109375" style="2" customWidth="1"/>
    <col min="4605" max="4605" width="26.85546875" style="2" customWidth="1"/>
    <col min="4606" max="4606" width="0.7109375" style="2" customWidth="1"/>
    <col min="4607" max="4607" width="1" style="2" customWidth="1"/>
    <col min="4608" max="4608" width="6.7109375" style="2" customWidth="1"/>
    <col min="4609" max="4609" width="3.7109375" style="2" customWidth="1"/>
    <col min="4610" max="4612" width="11.42578125" style="2" customWidth="1"/>
    <col min="4613" max="4613" width="20.85546875" style="2" customWidth="1"/>
    <col min="4614" max="4859" width="9.140625" style="2"/>
    <col min="4860" max="4860" width="6.7109375" style="2" customWidth="1"/>
    <col min="4861" max="4861" width="26.85546875" style="2" customWidth="1"/>
    <col min="4862" max="4862" width="0.7109375" style="2" customWidth="1"/>
    <col min="4863" max="4863" width="1" style="2" customWidth="1"/>
    <col min="4864" max="4864" width="6.7109375" style="2" customWidth="1"/>
    <col min="4865" max="4865" width="3.7109375" style="2" customWidth="1"/>
    <col min="4866" max="4868" width="11.42578125" style="2" customWidth="1"/>
    <col min="4869" max="4869" width="20.85546875" style="2" customWidth="1"/>
    <col min="4870" max="5115" width="9.140625" style="2"/>
    <col min="5116" max="5116" width="6.7109375" style="2" customWidth="1"/>
    <col min="5117" max="5117" width="26.85546875" style="2" customWidth="1"/>
    <col min="5118" max="5118" width="0.7109375" style="2" customWidth="1"/>
    <col min="5119" max="5119" width="1" style="2" customWidth="1"/>
    <col min="5120" max="5120" width="6.7109375" style="2" customWidth="1"/>
    <col min="5121" max="5121" width="3.7109375" style="2" customWidth="1"/>
    <col min="5122" max="5124" width="11.42578125" style="2" customWidth="1"/>
    <col min="5125" max="5125" width="20.85546875" style="2" customWidth="1"/>
    <col min="5126" max="5371" width="9.140625" style="2"/>
    <col min="5372" max="5372" width="6.7109375" style="2" customWidth="1"/>
    <col min="5373" max="5373" width="26.85546875" style="2" customWidth="1"/>
    <col min="5374" max="5374" width="0.7109375" style="2" customWidth="1"/>
    <col min="5375" max="5375" width="1" style="2" customWidth="1"/>
    <col min="5376" max="5376" width="6.7109375" style="2" customWidth="1"/>
    <col min="5377" max="5377" width="3.7109375" style="2" customWidth="1"/>
    <col min="5378" max="5380" width="11.42578125" style="2" customWidth="1"/>
    <col min="5381" max="5381" width="20.85546875" style="2" customWidth="1"/>
    <col min="5382" max="5627" width="9.140625" style="2"/>
    <col min="5628" max="5628" width="6.7109375" style="2" customWidth="1"/>
    <col min="5629" max="5629" width="26.85546875" style="2" customWidth="1"/>
    <col min="5630" max="5630" width="0.7109375" style="2" customWidth="1"/>
    <col min="5631" max="5631" width="1" style="2" customWidth="1"/>
    <col min="5632" max="5632" width="6.7109375" style="2" customWidth="1"/>
    <col min="5633" max="5633" width="3.7109375" style="2" customWidth="1"/>
    <col min="5634" max="5636" width="11.42578125" style="2" customWidth="1"/>
    <col min="5637" max="5637" width="20.85546875" style="2" customWidth="1"/>
    <col min="5638" max="5883" width="9.140625" style="2"/>
    <col min="5884" max="5884" width="6.7109375" style="2" customWidth="1"/>
    <col min="5885" max="5885" width="26.85546875" style="2" customWidth="1"/>
    <col min="5886" max="5886" width="0.7109375" style="2" customWidth="1"/>
    <col min="5887" max="5887" width="1" style="2" customWidth="1"/>
    <col min="5888" max="5888" width="6.7109375" style="2" customWidth="1"/>
    <col min="5889" max="5889" width="3.7109375" style="2" customWidth="1"/>
    <col min="5890" max="5892" width="11.42578125" style="2" customWidth="1"/>
    <col min="5893" max="5893" width="20.85546875" style="2" customWidth="1"/>
    <col min="5894" max="6139" width="9.140625" style="2"/>
    <col min="6140" max="6140" width="6.7109375" style="2" customWidth="1"/>
    <col min="6141" max="6141" width="26.85546875" style="2" customWidth="1"/>
    <col min="6142" max="6142" width="0.7109375" style="2" customWidth="1"/>
    <col min="6143" max="6143" width="1" style="2" customWidth="1"/>
    <col min="6144" max="6144" width="6.7109375" style="2" customWidth="1"/>
    <col min="6145" max="6145" width="3.7109375" style="2" customWidth="1"/>
    <col min="6146" max="6148" width="11.42578125" style="2" customWidth="1"/>
    <col min="6149" max="6149" width="20.85546875" style="2" customWidth="1"/>
    <col min="6150" max="6395" width="9.140625" style="2"/>
    <col min="6396" max="6396" width="6.7109375" style="2" customWidth="1"/>
    <col min="6397" max="6397" width="26.85546875" style="2" customWidth="1"/>
    <col min="6398" max="6398" width="0.7109375" style="2" customWidth="1"/>
    <col min="6399" max="6399" width="1" style="2" customWidth="1"/>
    <col min="6400" max="6400" width="6.7109375" style="2" customWidth="1"/>
    <col min="6401" max="6401" width="3.7109375" style="2" customWidth="1"/>
    <col min="6402" max="6404" width="11.42578125" style="2" customWidth="1"/>
    <col min="6405" max="6405" width="20.85546875" style="2" customWidth="1"/>
    <col min="6406" max="6651" width="9.140625" style="2"/>
    <col min="6652" max="6652" width="6.7109375" style="2" customWidth="1"/>
    <col min="6653" max="6653" width="26.85546875" style="2" customWidth="1"/>
    <col min="6654" max="6654" width="0.7109375" style="2" customWidth="1"/>
    <col min="6655" max="6655" width="1" style="2" customWidth="1"/>
    <col min="6656" max="6656" width="6.7109375" style="2" customWidth="1"/>
    <col min="6657" max="6657" width="3.7109375" style="2" customWidth="1"/>
    <col min="6658" max="6660" width="11.42578125" style="2" customWidth="1"/>
    <col min="6661" max="6661" width="20.85546875" style="2" customWidth="1"/>
    <col min="6662" max="6907" width="9.140625" style="2"/>
    <col min="6908" max="6908" width="6.7109375" style="2" customWidth="1"/>
    <col min="6909" max="6909" width="26.85546875" style="2" customWidth="1"/>
    <col min="6910" max="6910" width="0.7109375" style="2" customWidth="1"/>
    <col min="6911" max="6911" width="1" style="2" customWidth="1"/>
    <col min="6912" max="6912" width="6.7109375" style="2" customWidth="1"/>
    <col min="6913" max="6913" width="3.7109375" style="2" customWidth="1"/>
    <col min="6914" max="6916" width="11.42578125" style="2" customWidth="1"/>
    <col min="6917" max="6917" width="20.85546875" style="2" customWidth="1"/>
    <col min="6918" max="7163" width="9.140625" style="2"/>
    <col min="7164" max="7164" width="6.7109375" style="2" customWidth="1"/>
    <col min="7165" max="7165" width="26.85546875" style="2" customWidth="1"/>
    <col min="7166" max="7166" width="0.7109375" style="2" customWidth="1"/>
    <col min="7167" max="7167" width="1" style="2" customWidth="1"/>
    <col min="7168" max="7168" width="6.7109375" style="2" customWidth="1"/>
    <col min="7169" max="7169" width="3.7109375" style="2" customWidth="1"/>
    <col min="7170" max="7172" width="11.42578125" style="2" customWidth="1"/>
    <col min="7173" max="7173" width="20.85546875" style="2" customWidth="1"/>
    <col min="7174" max="7419" width="9.140625" style="2"/>
    <col min="7420" max="7420" width="6.7109375" style="2" customWidth="1"/>
    <col min="7421" max="7421" width="26.85546875" style="2" customWidth="1"/>
    <col min="7422" max="7422" width="0.7109375" style="2" customWidth="1"/>
    <col min="7423" max="7423" width="1" style="2" customWidth="1"/>
    <col min="7424" max="7424" width="6.7109375" style="2" customWidth="1"/>
    <col min="7425" max="7425" width="3.7109375" style="2" customWidth="1"/>
    <col min="7426" max="7428" width="11.42578125" style="2" customWidth="1"/>
    <col min="7429" max="7429" width="20.85546875" style="2" customWidth="1"/>
    <col min="7430" max="7675" width="9.140625" style="2"/>
    <col min="7676" max="7676" width="6.7109375" style="2" customWidth="1"/>
    <col min="7677" max="7677" width="26.85546875" style="2" customWidth="1"/>
    <col min="7678" max="7678" width="0.7109375" style="2" customWidth="1"/>
    <col min="7679" max="7679" width="1" style="2" customWidth="1"/>
    <col min="7680" max="7680" width="6.7109375" style="2" customWidth="1"/>
    <col min="7681" max="7681" width="3.7109375" style="2" customWidth="1"/>
    <col min="7682" max="7684" width="11.42578125" style="2" customWidth="1"/>
    <col min="7685" max="7685" width="20.85546875" style="2" customWidth="1"/>
    <col min="7686" max="7931" width="9.140625" style="2"/>
    <col min="7932" max="7932" width="6.7109375" style="2" customWidth="1"/>
    <col min="7933" max="7933" width="26.85546875" style="2" customWidth="1"/>
    <col min="7934" max="7934" width="0.7109375" style="2" customWidth="1"/>
    <col min="7935" max="7935" width="1" style="2" customWidth="1"/>
    <col min="7936" max="7936" width="6.7109375" style="2" customWidth="1"/>
    <col min="7937" max="7937" width="3.7109375" style="2" customWidth="1"/>
    <col min="7938" max="7940" width="11.42578125" style="2" customWidth="1"/>
    <col min="7941" max="7941" width="20.85546875" style="2" customWidth="1"/>
    <col min="7942" max="8187" width="9.140625" style="2"/>
    <col min="8188" max="8188" width="6.7109375" style="2" customWidth="1"/>
    <col min="8189" max="8189" width="26.85546875" style="2" customWidth="1"/>
    <col min="8190" max="8190" width="0.7109375" style="2" customWidth="1"/>
    <col min="8191" max="8191" width="1" style="2" customWidth="1"/>
    <col min="8192" max="8192" width="6.7109375" style="2" customWidth="1"/>
    <col min="8193" max="8193" width="3.7109375" style="2" customWidth="1"/>
    <col min="8194" max="8196" width="11.42578125" style="2" customWidth="1"/>
    <col min="8197" max="8197" width="20.85546875" style="2" customWidth="1"/>
    <col min="8198" max="8443" width="9.140625" style="2"/>
    <col min="8444" max="8444" width="6.7109375" style="2" customWidth="1"/>
    <col min="8445" max="8445" width="26.85546875" style="2" customWidth="1"/>
    <col min="8446" max="8446" width="0.7109375" style="2" customWidth="1"/>
    <col min="8447" max="8447" width="1" style="2" customWidth="1"/>
    <col min="8448" max="8448" width="6.7109375" style="2" customWidth="1"/>
    <col min="8449" max="8449" width="3.7109375" style="2" customWidth="1"/>
    <col min="8450" max="8452" width="11.42578125" style="2" customWidth="1"/>
    <col min="8453" max="8453" width="20.85546875" style="2" customWidth="1"/>
    <col min="8454" max="8699" width="9.140625" style="2"/>
    <col min="8700" max="8700" width="6.7109375" style="2" customWidth="1"/>
    <col min="8701" max="8701" width="26.85546875" style="2" customWidth="1"/>
    <col min="8702" max="8702" width="0.7109375" style="2" customWidth="1"/>
    <col min="8703" max="8703" width="1" style="2" customWidth="1"/>
    <col min="8704" max="8704" width="6.7109375" style="2" customWidth="1"/>
    <col min="8705" max="8705" width="3.7109375" style="2" customWidth="1"/>
    <col min="8706" max="8708" width="11.42578125" style="2" customWidth="1"/>
    <col min="8709" max="8709" width="20.85546875" style="2" customWidth="1"/>
    <col min="8710" max="8955" width="9.140625" style="2"/>
    <col min="8956" max="8956" width="6.7109375" style="2" customWidth="1"/>
    <col min="8957" max="8957" width="26.85546875" style="2" customWidth="1"/>
    <col min="8958" max="8958" width="0.7109375" style="2" customWidth="1"/>
    <col min="8959" max="8959" width="1" style="2" customWidth="1"/>
    <col min="8960" max="8960" width="6.7109375" style="2" customWidth="1"/>
    <col min="8961" max="8961" width="3.7109375" style="2" customWidth="1"/>
    <col min="8962" max="8964" width="11.42578125" style="2" customWidth="1"/>
    <col min="8965" max="8965" width="20.85546875" style="2" customWidth="1"/>
    <col min="8966" max="9211" width="9.140625" style="2"/>
    <col min="9212" max="9212" width="6.7109375" style="2" customWidth="1"/>
    <col min="9213" max="9213" width="26.85546875" style="2" customWidth="1"/>
    <col min="9214" max="9214" width="0.7109375" style="2" customWidth="1"/>
    <col min="9215" max="9215" width="1" style="2" customWidth="1"/>
    <col min="9216" max="9216" width="6.7109375" style="2" customWidth="1"/>
    <col min="9217" max="9217" width="3.7109375" style="2" customWidth="1"/>
    <col min="9218" max="9220" width="11.42578125" style="2" customWidth="1"/>
    <col min="9221" max="9221" width="20.85546875" style="2" customWidth="1"/>
    <col min="9222" max="9467" width="9.140625" style="2"/>
    <col min="9468" max="9468" width="6.7109375" style="2" customWidth="1"/>
    <col min="9469" max="9469" width="26.85546875" style="2" customWidth="1"/>
    <col min="9470" max="9470" width="0.7109375" style="2" customWidth="1"/>
    <col min="9471" max="9471" width="1" style="2" customWidth="1"/>
    <col min="9472" max="9472" width="6.7109375" style="2" customWidth="1"/>
    <col min="9473" max="9473" width="3.7109375" style="2" customWidth="1"/>
    <col min="9474" max="9476" width="11.42578125" style="2" customWidth="1"/>
    <col min="9477" max="9477" width="20.85546875" style="2" customWidth="1"/>
    <col min="9478" max="9723" width="9.140625" style="2"/>
    <col min="9724" max="9724" width="6.7109375" style="2" customWidth="1"/>
    <col min="9725" max="9725" width="26.85546875" style="2" customWidth="1"/>
    <col min="9726" max="9726" width="0.7109375" style="2" customWidth="1"/>
    <col min="9727" max="9727" width="1" style="2" customWidth="1"/>
    <col min="9728" max="9728" width="6.7109375" style="2" customWidth="1"/>
    <col min="9729" max="9729" width="3.7109375" style="2" customWidth="1"/>
    <col min="9730" max="9732" width="11.42578125" style="2" customWidth="1"/>
    <col min="9733" max="9733" width="20.85546875" style="2" customWidth="1"/>
    <col min="9734" max="9979" width="9.140625" style="2"/>
    <col min="9980" max="9980" width="6.7109375" style="2" customWidth="1"/>
    <col min="9981" max="9981" width="26.85546875" style="2" customWidth="1"/>
    <col min="9982" max="9982" width="0.7109375" style="2" customWidth="1"/>
    <col min="9983" max="9983" width="1" style="2" customWidth="1"/>
    <col min="9984" max="9984" width="6.7109375" style="2" customWidth="1"/>
    <col min="9985" max="9985" width="3.7109375" style="2" customWidth="1"/>
    <col min="9986" max="9988" width="11.42578125" style="2" customWidth="1"/>
    <col min="9989" max="9989" width="20.85546875" style="2" customWidth="1"/>
    <col min="9990" max="10235" width="9.140625" style="2"/>
    <col min="10236" max="10236" width="6.7109375" style="2" customWidth="1"/>
    <col min="10237" max="10237" width="26.85546875" style="2" customWidth="1"/>
    <col min="10238" max="10238" width="0.7109375" style="2" customWidth="1"/>
    <col min="10239" max="10239" width="1" style="2" customWidth="1"/>
    <col min="10240" max="10240" width="6.7109375" style="2" customWidth="1"/>
    <col min="10241" max="10241" width="3.7109375" style="2" customWidth="1"/>
    <col min="10242" max="10244" width="11.42578125" style="2" customWidth="1"/>
    <col min="10245" max="10245" width="20.85546875" style="2" customWidth="1"/>
    <col min="10246" max="10491" width="9.140625" style="2"/>
    <col min="10492" max="10492" width="6.7109375" style="2" customWidth="1"/>
    <col min="10493" max="10493" width="26.85546875" style="2" customWidth="1"/>
    <col min="10494" max="10494" width="0.7109375" style="2" customWidth="1"/>
    <col min="10495" max="10495" width="1" style="2" customWidth="1"/>
    <col min="10496" max="10496" width="6.7109375" style="2" customWidth="1"/>
    <col min="10497" max="10497" width="3.7109375" style="2" customWidth="1"/>
    <col min="10498" max="10500" width="11.42578125" style="2" customWidth="1"/>
    <col min="10501" max="10501" width="20.85546875" style="2" customWidth="1"/>
    <col min="10502" max="10747" width="9.140625" style="2"/>
    <col min="10748" max="10748" width="6.7109375" style="2" customWidth="1"/>
    <col min="10749" max="10749" width="26.85546875" style="2" customWidth="1"/>
    <col min="10750" max="10750" width="0.7109375" style="2" customWidth="1"/>
    <col min="10751" max="10751" width="1" style="2" customWidth="1"/>
    <col min="10752" max="10752" width="6.7109375" style="2" customWidth="1"/>
    <col min="10753" max="10753" width="3.7109375" style="2" customWidth="1"/>
    <col min="10754" max="10756" width="11.42578125" style="2" customWidth="1"/>
    <col min="10757" max="10757" width="20.85546875" style="2" customWidth="1"/>
    <col min="10758" max="11003" width="9.140625" style="2"/>
    <col min="11004" max="11004" width="6.7109375" style="2" customWidth="1"/>
    <col min="11005" max="11005" width="26.85546875" style="2" customWidth="1"/>
    <col min="11006" max="11006" width="0.7109375" style="2" customWidth="1"/>
    <col min="11007" max="11007" width="1" style="2" customWidth="1"/>
    <col min="11008" max="11008" width="6.7109375" style="2" customWidth="1"/>
    <col min="11009" max="11009" width="3.7109375" style="2" customWidth="1"/>
    <col min="11010" max="11012" width="11.42578125" style="2" customWidth="1"/>
    <col min="11013" max="11013" width="20.85546875" style="2" customWidth="1"/>
    <col min="11014" max="11259" width="9.140625" style="2"/>
    <col min="11260" max="11260" width="6.7109375" style="2" customWidth="1"/>
    <col min="11261" max="11261" width="26.85546875" style="2" customWidth="1"/>
    <col min="11262" max="11262" width="0.7109375" style="2" customWidth="1"/>
    <col min="11263" max="11263" width="1" style="2" customWidth="1"/>
    <col min="11264" max="11264" width="6.7109375" style="2" customWidth="1"/>
    <col min="11265" max="11265" width="3.7109375" style="2" customWidth="1"/>
    <col min="11266" max="11268" width="11.42578125" style="2" customWidth="1"/>
    <col min="11269" max="11269" width="20.85546875" style="2" customWidth="1"/>
    <col min="11270" max="11515" width="9.140625" style="2"/>
    <col min="11516" max="11516" width="6.7109375" style="2" customWidth="1"/>
    <col min="11517" max="11517" width="26.85546875" style="2" customWidth="1"/>
    <col min="11518" max="11518" width="0.7109375" style="2" customWidth="1"/>
    <col min="11519" max="11519" width="1" style="2" customWidth="1"/>
    <col min="11520" max="11520" width="6.7109375" style="2" customWidth="1"/>
    <col min="11521" max="11521" width="3.7109375" style="2" customWidth="1"/>
    <col min="11522" max="11524" width="11.42578125" style="2" customWidth="1"/>
    <col min="11525" max="11525" width="20.85546875" style="2" customWidth="1"/>
    <col min="11526" max="11771" width="9.140625" style="2"/>
    <col min="11772" max="11772" width="6.7109375" style="2" customWidth="1"/>
    <col min="11773" max="11773" width="26.85546875" style="2" customWidth="1"/>
    <col min="11774" max="11774" width="0.7109375" style="2" customWidth="1"/>
    <col min="11775" max="11775" width="1" style="2" customWidth="1"/>
    <col min="11776" max="11776" width="6.7109375" style="2" customWidth="1"/>
    <col min="11777" max="11777" width="3.7109375" style="2" customWidth="1"/>
    <col min="11778" max="11780" width="11.42578125" style="2" customWidth="1"/>
    <col min="11781" max="11781" width="20.85546875" style="2" customWidth="1"/>
    <col min="11782" max="12027" width="9.140625" style="2"/>
    <col min="12028" max="12028" width="6.7109375" style="2" customWidth="1"/>
    <col min="12029" max="12029" width="26.85546875" style="2" customWidth="1"/>
    <col min="12030" max="12030" width="0.7109375" style="2" customWidth="1"/>
    <col min="12031" max="12031" width="1" style="2" customWidth="1"/>
    <col min="12032" max="12032" width="6.7109375" style="2" customWidth="1"/>
    <col min="12033" max="12033" width="3.7109375" style="2" customWidth="1"/>
    <col min="12034" max="12036" width="11.42578125" style="2" customWidth="1"/>
    <col min="12037" max="12037" width="20.85546875" style="2" customWidth="1"/>
    <col min="12038" max="12283" width="9.140625" style="2"/>
    <col min="12284" max="12284" width="6.7109375" style="2" customWidth="1"/>
    <col min="12285" max="12285" width="26.85546875" style="2" customWidth="1"/>
    <col min="12286" max="12286" width="0.7109375" style="2" customWidth="1"/>
    <col min="12287" max="12287" width="1" style="2" customWidth="1"/>
    <col min="12288" max="12288" width="6.7109375" style="2" customWidth="1"/>
    <col min="12289" max="12289" width="3.7109375" style="2" customWidth="1"/>
    <col min="12290" max="12292" width="11.42578125" style="2" customWidth="1"/>
    <col min="12293" max="12293" width="20.85546875" style="2" customWidth="1"/>
    <col min="12294" max="12539" width="9.140625" style="2"/>
    <col min="12540" max="12540" width="6.7109375" style="2" customWidth="1"/>
    <col min="12541" max="12541" width="26.85546875" style="2" customWidth="1"/>
    <col min="12542" max="12542" width="0.7109375" style="2" customWidth="1"/>
    <col min="12543" max="12543" width="1" style="2" customWidth="1"/>
    <col min="12544" max="12544" width="6.7109375" style="2" customWidth="1"/>
    <col min="12545" max="12545" width="3.7109375" style="2" customWidth="1"/>
    <col min="12546" max="12548" width="11.42578125" style="2" customWidth="1"/>
    <col min="12549" max="12549" width="20.85546875" style="2" customWidth="1"/>
    <col min="12550" max="12795" width="9.140625" style="2"/>
    <col min="12796" max="12796" width="6.7109375" style="2" customWidth="1"/>
    <col min="12797" max="12797" width="26.85546875" style="2" customWidth="1"/>
    <col min="12798" max="12798" width="0.7109375" style="2" customWidth="1"/>
    <col min="12799" max="12799" width="1" style="2" customWidth="1"/>
    <col min="12800" max="12800" width="6.7109375" style="2" customWidth="1"/>
    <col min="12801" max="12801" width="3.7109375" style="2" customWidth="1"/>
    <col min="12802" max="12804" width="11.42578125" style="2" customWidth="1"/>
    <col min="12805" max="12805" width="20.85546875" style="2" customWidth="1"/>
    <col min="12806" max="13051" width="9.140625" style="2"/>
    <col min="13052" max="13052" width="6.7109375" style="2" customWidth="1"/>
    <col min="13053" max="13053" width="26.85546875" style="2" customWidth="1"/>
    <col min="13054" max="13054" width="0.7109375" style="2" customWidth="1"/>
    <col min="13055" max="13055" width="1" style="2" customWidth="1"/>
    <col min="13056" max="13056" width="6.7109375" style="2" customWidth="1"/>
    <col min="13057" max="13057" width="3.7109375" style="2" customWidth="1"/>
    <col min="13058" max="13060" width="11.42578125" style="2" customWidth="1"/>
    <col min="13061" max="13061" width="20.85546875" style="2" customWidth="1"/>
    <col min="13062" max="13307" width="9.140625" style="2"/>
    <col min="13308" max="13308" width="6.7109375" style="2" customWidth="1"/>
    <col min="13309" max="13309" width="26.85546875" style="2" customWidth="1"/>
    <col min="13310" max="13310" width="0.7109375" style="2" customWidth="1"/>
    <col min="13311" max="13311" width="1" style="2" customWidth="1"/>
    <col min="13312" max="13312" width="6.7109375" style="2" customWidth="1"/>
    <col min="13313" max="13313" width="3.7109375" style="2" customWidth="1"/>
    <col min="13314" max="13316" width="11.42578125" style="2" customWidth="1"/>
    <col min="13317" max="13317" width="20.85546875" style="2" customWidth="1"/>
    <col min="13318" max="13563" width="9.140625" style="2"/>
    <col min="13564" max="13564" width="6.7109375" style="2" customWidth="1"/>
    <col min="13565" max="13565" width="26.85546875" style="2" customWidth="1"/>
    <col min="13566" max="13566" width="0.7109375" style="2" customWidth="1"/>
    <col min="13567" max="13567" width="1" style="2" customWidth="1"/>
    <col min="13568" max="13568" width="6.7109375" style="2" customWidth="1"/>
    <col min="13569" max="13569" width="3.7109375" style="2" customWidth="1"/>
    <col min="13570" max="13572" width="11.42578125" style="2" customWidth="1"/>
    <col min="13573" max="13573" width="20.85546875" style="2" customWidth="1"/>
    <col min="13574" max="13819" width="9.140625" style="2"/>
    <col min="13820" max="13820" width="6.7109375" style="2" customWidth="1"/>
    <col min="13821" max="13821" width="26.85546875" style="2" customWidth="1"/>
    <col min="13822" max="13822" width="0.7109375" style="2" customWidth="1"/>
    <col min="13823" max="13823" width="1" style="2" customWidth="1"/>
    <col min="13824" max="13824" width="6.7109375" style="2" customWidth="1"/>
    <col min="13825" max="13825" width="3.7109375" style="2" customWidth="1"/>
    <col min="13826" max="13828" width="11.42578125" style="2" customWidth="1"/>
    <col min="13829" max="13829" width="20.85546875" style="2" customWidth="1"/>
    <col min="13830" max="14075" width="9.140625" style="2"/>
    <col min="14076" max="14076" width="6.7109375" style="2" customWidth="1"/>
    <col min="14077" max="14077" width="26.85546875" style="2" customWidth="1"/>
    <col min="14078" max="14078" width="0.7109375" style="2" customWidth="1"/>
    <col min="14079" max="14079" width="1" style="2" customWidth="1"/>
    <col min="14080" max="14080" width="6.7109375" style="2" customWidth="1"/>
    <col min="14081" max="14081" width="3.7109375" style="2" customWidth="1"/>
    <col min="14082" max="14084" width="11.42578125" style="2" customWidth="1"/>
    <col min="14085" max="14085" width="20.85546875" style="2" customWidth="1"/>
    <col min="14086" max="14331" width="9.140625" style="2"/>
    <col min="14332" max="14332" width="6.7109375" style="2" customWidth="1"/>
    <col min="14333" max="14333" width="26.85546875" style="2" customWidth="1"/>
    <col min="14334" max="14334" width="0.7109375" style="2" customWidth="1"/>
    <col min="14335" max="14335" width="1" style="2" customWidth="1"/>
    <col min="14336" max="14336" width="6.7109375" style="2" customWidth="1"/>
    <col min="14337" max="14337" width="3.7109375" style="2" customWidth="1"/>
    <col min="14338" max="14340" width="11.42578125" style="2" customWidth="1"/>
    <col min="14341" max="14341" width="20.85546875" style="2" customWidth="1"/>
    <col min="14342" max="14587" width="9.140625" style="2"/>
    <col min="14588" max="14588" width="6.7109375" style="2" customWidth="1"/>
    <col min="14589" max="14589" width="26.85546875" style="2" customWidth="1"/>
    <col min="14590" max="14590" width="0.7109375" style="2" customWidth="1"/>
    <col min="14591" max="14591" width="1" style="2" customWidth="1"/>
    <col min="14592" max="14592" width="6.7109375" style="2" customWidth="1"/>
    <col min="14593" max="14593" width="3.7109375" style="2" customWidth="1"/>
    <col min="14594" max="14596" width="11.42578125" style="2" customWidth="1"/>
    <col min="14597" max="14597" width="20.85546875" style="2" customWidth="1"/>
    <col min="14598" max="14843" width="9.140625" style="2"/>
    <col min="14844" max="14844" width="6.7109375" style="2" customWidth="1"/>
    <col min="14845" max="14845" width="26.85546875" style="2" customWidth="1"/>
    <col min="14846" max="14846" width="0.7109375" style="2" customWidth="1"/>
    <col min="14847" max="14847" width="1" style="2" customWidth="1"/>
    <col min="14848" max="14848" width="6.7109375" style="2" customWidth="1"/>
    <col min="14849" max="14849" width="3.7109375" style="2" customWidth="1"/>
    <col min="14850" max="14852" width="11.42578125" style="2" customWidth="1"/>
    <col min="14853" max="14853" width="20.85546875" style="2" customWidth="1"/>
    <col min="14854" max="15099" width="9.140625" style="2"/>
    <col min="15100" max="15100" width="6.7109375" style="2" customWidth="1"/>
    <col min="15101" max="15101" width="26.85546875" style="2" customWidth="1"/>
    <col min="15102" max="15102" width="0.7109375" style="2" customWidth="1"/>
    <col min="15103" max="15103" width="1" style="2" customWidth="1"/>
    <col min="15104" max="15104" width="6.7109375" style="2" customWidth="1"/>
    <col min="15105" max="15105" width="3.7109375" style="2" customWidth="1"/>
    <col min="15106" max="15108" width="11.42578125" style="2" customWidth="1"/>
    <col min="15109" max="15109" width="20.85546875" style="2" customWidth="1"/>
    <col min="15110" max="15355" width="9.140625" style="2"/>
    <col min="15356" max="15356" width="6.7109375" style="2" customWidth="1"/>
    <col min="15357" max="15357" width="26.85546875" style="2" customWidth="1"/>
    <col min="15358" max="15358" width="0.7109375" style="2" customWidth="1"/>
    <col min="15359" max="15359" width="1" style="2" customWidth="1"/>
    <col min="15360" max="15360" width="6.7109375" style="2" customWidth="1"/>
    <col min="15361" max="15361" width="3.7109375" style="2" customWidth="1"/>
    <col min="15362" max="15364" width="11.42578125" style="2" customWidth="1"/>
    <col min="15365" max="15365" width="20.85546875" style="2" customWidth="1"/>
    <col min="15366" max="15611" width="9.140625" style="2"/>
    <col min="15612" max="15612" width="6.7109375" style="2" customWidth="1"/>
    <col min="15613" max="15613" width="26.85546875" style="2" customWidth="1"/>
    <col min="15614" max="15614" width="0.7109375" style="2" customWidth="1"/>
    <col min="15615" max="15615" width="1" style="2" customWidth="1"/>
    <col min="15616" max="15616" width="6.7109375" style="2" customWidth="1"/>
    <col min="15617" max="15617" width="3.7109375" style="2" customWidth="1"/>
    <col min="15618" max="15620" width="11.42578125" style="2" customWidth="1"/>
    <col min="15621" max="15621" width="20.85546875" style="2" customWidth="1"/>
    <col min="15622" max="15867" width="9.140625" style="2"/>
    <col min="15868" max="15868" width="6.7109375" style="2" customWidth="1"/>
    <col min="15869" max="15869" width="26.85546875" style="2" customWidth="1"/>
    <col min="15870" max="15870" width="0.7109375" style="2" customWidth="1"/>
    <col min="15871" max="15871" width="1" style="2" customWidth="1"/>
    <col min="15872" max="15872" width="6.7109375" style="2" customWidth="1"/>
    <col min="15873" max="15873" width="3.7109375" style="2" customWidth="1"/>
    <col min="15874" max="15876" width="11.42578125" style="2" customWidth="1"/>
    <col min="15877" max="15877" width="20.85546875" style="2" customWidth="1"/>
    <col min="15878" max="16123" width="9.140625" style="2"/>
    <col min="16124" max="16124" width="6.7109375" style="2" customWidth="1"/>
    <col min="16125" max="16125" width="26.85546875" style="2" customWidth="1"/>
    <col min="16126" max="16126" width="0.7109375" style="2" customWidth="1"/>
    <col min="16127" max="16127" width="1" style="2" customWidth="1"/>
    <col min="16128" max="16128" width="6.7109375" style="2" customWidth="1"/>
    <col min="16129" max="16129" width="3.7109375" style="2" customWidth="1"/>
    <col min="16130" max="16132" width="11.42578125" style="2" customWidth="1"/>
    <col min="16133" max="16133" width="20.85546875" style="2" customWidth="1"/>
    <col min="16134" max="16384" width="9.140625" style="2"/>
  </cols>
  <sheetData>
    <row r="1" spans="1:5" ht="13.5" thickBot="1"/>
    <row r="2" spans="1:5">
      <c r="A2" s="130" t="s">
        <v>700</v>
      </c>
      <c r="B2" s="131"/>
    </row>
    <row r="3" spans="1:5">
      <c r="A3" s="132"/>
      <c r="B3" s="133"/>
    </row>
    <row r="4" spans="1:5">
      <c r="A4" s="23" t="s">
        <v>31</v>
      </c>
      <c r="B4" s="40" t="s">
        <v>137</v>
      </c>
    </row>
    <row r="5" spans="1:5" ht="13.5" thickBot="1">
      <c r="A5" s="38">
        <f>SUM(B190:B191)</f>
        <v>5668</v>
      </c>
      <c r="B5" s="112">
        <f>SUM(D190:D191)</f>
        <v>0.56899999999999995</v>
      </c>
    </row>
    <row r="8" spans="1:5" ht="12.75" customHeight="1">
      <c r="A8" s="18" t="s">
        <v>291</v>
      </c>
      <c r="B8" s="16"/>
      <c r="C8" s="5"/>
      <c r="D8" s="5"/>
      <c r="E8" s="5"/>
    </row>
    <row r="9" spans="1:5">
      <c r="A9" s="18" t="s">
        <v>29</v>
      </c>
      <c r="B9" s="16"/>
      <c r="C9" s="16"/>
      <c r="D9" s="16"/>
      <c r="E9" s="5"/>
    </row>
    <row r="10" spans="1:5">
      <c r="A10" s="17" t="s">
        <v>136</v>
      </c>
      <c r="B10" s="12" t="s">
        <v>859</v>
      </c>
      <c r="C10" s="10"/>
      <c r="D10" s="10"/>
      <c r="E10" s="11"/>
    </row>
    <row r="11" spans="1:5" ht="15" customHeight="1">
      <c r="A11" s="3"/>
      <c r="B11" s="9" t="s">
        <v>31</v>
      </c>
      <c r="C11" s="6" t="s">
        <v>32</v>
      </c>
      <c r="D11" s="6" t="s">
        <v>137</v>
      </c>
      <c r="E11" s="6" t="s">
        <v>138</v>
      </c>
    </row>
    <row r="12" spans="1:5" ht="12" customHeight="1">
      <c r="A12" s="9" t="s">
        <v>292</v>
      </c>
      <c r="B12" s="9" t="s">
        <v>30</v>
      </c>
      <c r="C12" s="6" t="s">
        <v>30</v>
      </c>
      <c r="D12" s="6" t="s">
        <v>30</v>
      </c>
      <c r="E12" s="6" t="s">
        <v>30</v>
      </c>
    </row>
    <row r="13" spans="1:5" ht="12" customHeight="1">
      <c r="A13" s="9" t="s">
        <v>293</v>
      </c>
      <c r="B13" s="65">
        <v>23391</v>
      </c>
      <c r="C13" s="52" t="s">
        <v>897</v>
      </c>
      <c r="D13" s="67">
        <v>23391</v>
      </c>
      <c r="E13" s="52" t="s">
        <v>141</v>
      </c>
    </row>
    <row r="14" spans="1:5" ht="12" customHeight="1">
      <c r="A14" s="9" t="s">
        <v>294</v>
      </c>
      <c r="B14" s="65">
        <v>22085</v>
      </c>
      <c r="C14" s="52" t="s">
        <v>738</v>
      </c>
      <c r="D14" s="68">
        <v>0.94399999999999995</v>
      </c>
      <c r="E14" s="52" t="s">
        <v>234</v>
      </c>
    </row>
    <row r="15" spans="1:5" ht="12" customHeight="1">
      <c r="A15" s="9" t="s">
        <v>295</v>
      </c>
      <c r="B15" s="65">
        <v>1306</v>
      </c>
      <c r="C15" s="52" t="s">
        <v>1037</v>
      </c>
      <c r="D15" s="68">
        <v>5.6000000000000001E-2</v>
      </c>
      <c r="E15" s="52" t="s">
        <v>234</v>
      </c>
    </row>
    <row r="16" spans="1:5" ht="12" customHeight="1">
      <c r="A16" s="9" t="s">
        <v>30</v>
      </c>
      <c r="B16" s="12" t="s">
        <v>30</v>
      </c>
      <c r="C16" s="52" t="s">
        <v>30</v>
      </c>
      <c r="D16" s="52" t="s">
        <v>30</v>
      </c>
      <c r="E16" s="52" t="s">
        <v>30</v>
      </c>
    </row>
    <row r="17" spans="1:5" ht="12" customHeight="1">
      <c r="A17" s="9" t="s">
        <v>296</v>
      </c>
      <c r="B17" s="66">
        <v>1.1000000000000001</v>
      </c>
      <c r="C17" s="52" t="s">
        <v>170</v>
      </c>
      <c r="D17" s="52" t="s">
        <v>141</v>
      </c>
      <c r="E17" s="52" t="s">
        <v>141</v>
      </c>
    </row>
    <row r="18" spans="1:5" ht="12" customHeight="1">
      <c r="A18" s="9" t="s">
        <v>297</v>
      </c>
      <c r="B18" s="66">
        <v>3.5</v>
      </c>
      <c r="C18" s="52" t="s">
        <v>166</v>
      </c>
      <c r="D18" s="52" t="s">
        <v>141</v>
      </c>
      <c r="E18" s="52" t="s">
        <v>141</v>
      </c>
    </row>
    <row r="19" spans="1:5" ht="12" customHeight="1">
      <c r="A19" s="9" t="s">
        <v>30</v>
      </c>
      <c r="B19" s="12" t="s">
        <v>30</v>
      </c>
      <c r="C19" s="52" t="s">
        <v>30</v>
      </c>
      <c r="D19" s="52" t="s">
        <v>30</v>
      </c>
      <c r="E19" s="52" t="s">
        <v>30</v>
      </c>
    </row>
    <row r="20" spans="1:5" ht="12" customHeight="1">
      <c r="A20" s="9" t="s">
        <v>298</v>
      </c>
      <c r="B20" s="12" t="s">
        <v>30</v>
      </c>
      <c r="C20" s="52" t="s">
        <v>30</v>
      </c>
      <c r="D20" s="52" t="s">
        <v>30</v>
      </c>
      <c r="E20" s="52" t="s">
        <v>30</v>
      </c>
    </row>
    <row r="21" spans="1:5" ht="12" customHeight="1">
      <c r="A21" s="9" t="s">
        <v>293</v>
      </c>
      <c r="B21" s="65">
        <v>23391</v>
      </c>
      <c r="C21" s="52" t="s">
        <v>897</v>
      </c>
      <c r="D21" s="67">
        <v>23391</v>
      </c>
      <c r="E21" s="52" t="s">
        <v>141</v>
      </c>
    </row>
    <row r="22" spans="1:5" ht="12" customHeight="1">
      <c r="A22" s="9" t="s">
        <v>299</v>
      </c>
      <c r="B22" s="65">
        <v>6985</v>
      </c>
      <c r="C22" s="52" t="s">
        <v>876</v>
      </c>
      <c r="D22" s="68">
        <v>0.29899999999999999</v>
      </c>
      <c r="E22" s="52" t="s">
        <v>234</v>
      </c>
    </row>
    <row r="23" spans="1:5" ht="12" customHeight="1">
      <c r="A23" s="9" t="s">
        <v>300</v>
      </c>
      <c r="B23" s="66">
        <v>827</v>
      </c>
      <c r="C23" s="52" t="s">
        <v>915</v>
      </c>
      <c r="D23" s="68">
        <v>3.5000000000000003E-2</v>
      </c>
      <c r="E23" s="52" t="s">
        <v>176</v>
      </c>
    </row>
    <row r="24" spans="1:5" ht="12" customHeight="1">
      <c r="A24" s="9" t="s">
        <v>301</v>
      </c>
      <c r="B24" s="65">
        <v>1346</v>
      </c>
      <c r="C24" s="52" t="s">
        <v>756</v>
      </c>
      <c r="D24" s="68">
        <v>5.8000000000000003E-2</v>
      </c>
      <c r="E24" s="52" t="s">
        <v>143</v>
      </c>
    </row>
    <row r="25" spans="1:5" ht="12" customHeight="1">
      <c r="A25" s="9" t="s">
        <v>302</v>
      </c>
      <c r="B25" s="65">
        <v>1364</v>
      </c>
      <c r="C25" s="52" t="s">
        <v>848</v>
      </c>
      <c r="D25" s="68">
        <v>5.8000000000000003E-2</v>
      </c>
      <c r="E25" s="52" t="s">
        <v>234</v>
      </c>
    </row>
    <row r="26" spans="1:5" ht="12" customHeight="1">
      <c r="A26" s="9" t="s">
        <v>303</v>
      </c>
      <c r="B26" s="66">
        <v>806</v>
      </c>
      <c r="C26" s="52" t="s">
        <v>755</v>
      </c>
      <c r="D26" s="68">
        <v>3.4000000000000002E-2</v>
      </c>
      <c r="E26" s="52" t="s">
        <v>154</v>
      </c>
    </row>
    <row r="27" spans="1:5" ht="12" customHeight="1">
      <c r="A27" s="9" t="s">
        <v>304</v>
      </c>
      <c r="B27" s="65">
        <v>1301</v>
      </c>
      <c r="C27" s="52" t="s">
        <v>771</v>
      </c>
      <c r="D27" s="68">
        <v>5.6000000000000001E-2</v>
      </c>
      <c r="E27" s="52" t="s">
        <v>146</v>
      </c>
    </row>
    <row r="28" spans="1:5" ht="12" customHeight="1">
      <c r="A28" s="9" t="s">
        <v>305</v>
      </c>
      <c r="B28" s="65">
        <v>10724</v>
      </c>
      <c r="C28" s="52" t="s">
        <v>1038</v>
      </c>
      <c r="D28" s="68">
        <v>0.45800000000000002</v>
      </c>
      <c r="E28" s="52" t="s">
        <v>437</v>
      </c>
    </row>
    <row r="29" spans="1:5" ht="12" customHeight="1">
      <c r="A29" s="9" t="s">
        <v>306</v>
      </c>
      <c r="B29" s="66">
        <v>38</v>
      </c>
      <c r="C29" s="52" t="s">
        <v>1036</v>
      </c>
      <c r="D29" s="68">
        <v>2E-3</v>
      </c>
      <c r="E29" s="52" t="s">
        <v>365</v>
      </c>
    </row>
    <row r="30" spans="1:5" ht="12" customHeight="1">
      <c r="A30" s="9" t="s">
        <v>307</v>
      </c>
      <c r="B30" s="66">
        <v>0</v>
      </c>
      <c r="C30" s="52" t="s">
        <v>475</v>
      </c>
      <c r="D30" s="68">
        <v>0</v>
      </c>
      <c r="E30" s="52" t="s">
        <v>150</v>
      </c>
    </row>
    <row r="31" spans="1:5" ht="12" customHeight="1">
      <c r="A31" s="9" t="s">
        <v>30</v>
      </c>
      <c r="B31" s="12" t="s">
        <v>30</v>
      </c>
      <c r="C31" s="52" t="s">
        <v>30</v>
      </c>
      <c r="D31" s="52" t="s">
        <v>30</v>
      </c>
      <c r="E31" s="52" t="s">
        <v>30</v>
      </c>
    </row>
    <row r="32" spans="1:5" ht="12" customHeight="1">
      <c r="A32" s="9" t="s">
        <v>308</v>
      </c>
      <c r="B32" s="12" t="s">
        <v>30</v>
      </c>
      <c r="C32" s="52" t="s">
        <v>30</v>
      </c>
      <c r="D32" s="52" t="s">
        <v>30</v>
      </c>
      <c r="E32" s="52" t="s">
        <v>30</v>
      </c>
    </row>
    <row r="33" spans="1:5" ht="12" customHeight="1">
      <c r="A33" s="9" t="s">
        <v>293</v>
      </c>
      <c r="B33" s="65">
        <v>23391</v>
      </c>
      <c r="C33" s="52" t="s">
        <v>897</v>
      </c>
      <c r="D33" s="67">
        <v>23391</v>
      </c>
      <c r="E33" s="52" t="s">
        <v>141</v>
      </c>
    </row>
    <row r="34" spans="1:5" ht="12" customHeight="1">
      <c r="A34" s="9" t="s">
        <v>309</v>
      </c>
      <c r="B34" s="66">
        <v>8</v>
      </c>
      <c r="C34" s="52" t="s">
        <v>781</v>
      </c>
      <c r="D34" s="68">
        <v>0</v>
      </c>
      <c r="E34" s="52" t="s">
        <v>150</v>
      </c>
    </row>
    <row r="35" spans="1:5" ht="12" customHeight="1">
      <c r="A35" s="9" t="s">
        <v>310</v>
      </c>
      <c r="B35" s="65">
        <v>2188</v>
      </c>
      <c r="C35" s="52" t="s">
        <v>56</v>
      </c>
      <c r="D35" s="68">
        <v>9.4E-2</v>
      </c>
      <c r="E35" s="52" t="s">
        <v>156</v>
      </c>
    </row>
    <row r="36" spans="1:5" ht="12" customHeight="1">
      <c r="A36" s="9" t="s">
        <v>311</v>
      </c>
      <c r="B36" s="65">
        <v>1485</v>
      </c>
      <c r="C36" s="52" t="s">
        <v>752</v>
      </c>
      <c r="D36" s="68">
        <v>6.3E-2</v>
      </c>
      <c r="E36" s="52" t="s">
        <v>234</v>
      </c>
    </row>
    <row r="37" spans="1:5" ht="12" customHeight="1">
      <c r="A37" s="9" t="s">
        <v>312</v>
      </c>
      <c r="B37" s="65">
        <v>1894</v>
      </c>
      <c r="C37" s="52" t="s">
        <v>1039</v>
      </c>
      <c r="D37" s="68">
        <v>8.1000000000000003E-2</v>
      </c>
      <c r="E37" s="52" t="s">
        <v>156</v>
      </c>
    </row>
    <row r="38" spans="1:5" ht="12" customHeight="1">
      <c r="A38" s="9" t="s">
        <v>313</v>
      </c>
      <c r="B38" s="65">
        <v>1562</v>
      </c>
      <c r="C38" s="52" t="s">
        <v>172</v>
      </c>
      <c r="D38" s="68">
        <v>6.7000000000000004E-2</v>
      </c>
      <c r="E38" s="52" t="s">
        <v>234</v>
      </c>
    </row>
    <row r="39" spans="1:5" ht="12" customHeight="1">
      <c r="A39" s="9" t="s">
        <v>314</v>
      </c>
      <c r="B39" s="65">
        <v>3083</v>
      </c>
      <c r="C39" s="52" t="s">
        <v>1040</v>
      </c>
      <c r="D39" s="68">
        <v>0.13200000000000001</v>
      </c>
      <c r="E39" s="52" t="s">
        <v>437</v>
      </c>
    </row>
    <row r="40" spans="1:5" ht="12" customHeight="1">
      <c r="A40" s="9" t="s">
        <v>315</v>
      </c>
      <c r="B40" s="65">
        <v>4035</v>
      </c>
      <c r="C40" s="52" t="s">
        <v>924</v>
      </c>
      <c r="D40" s="68">
        <v>0.17299999999999999</v>
      </c>
      <c r="E40" s="52" t="s">
        <v>388</v>
      </c>
    </row>
    <row r="41" spans="1:5" ht="12" customHeight="1">
      <c r="A41" s="9" t="s">
        <v>316</v>
      </c>
      <c r="B41" s="65">
        <v>1547</v>
      </c>
      <c r="C41" s="52" t="s">
        <v>1041</v>
      </c>
      <c r="D41" s="68">
        <v>6.6000000000000003E-2</v>
      </c>
      <c r="E41" s="52" t="s">
        <v>234</v>
      </c>
    </row>
    <row r="42" spans="1:5" ht="12" customHeight="1">
      <c r="A42" s="9" t="s">
        <v>317</v>
      </c>
      <c r="B42" s="65">
        <v>7589</v>
      </c>
      <c r="C42" s="52" t="s">
        <v>1042</v>
      </c>
      <c r="D42" s="68">
        <v>0.32400000000000001</v>
      </c>
      <c r="E42" s="52" t="s">
        <v>413</v>
      </c>
    </row>
    <row r="43" spans="1:5" ht="12" customHeight="1">
      <c r="A43" s="9" t="s">
        <v>30</v>
      </c>
      <c r="B43" s="12" t="s">
        <v>30</v>
      </c>
      <c r="C43" s="52" t="s">
        <v>30</v>
      </c>
      <c r="D43" s="52" t="s">
        <v>30</v>
      </c>
      <c r="E43" s="52" t="s">
        <v>30</v>
      </c>
    </row>
    <row r="44" spans="1:5" ht="12" customHeight="1">
      <c r="A44" s="9" t="s">
        <v>318</v>
      </c>
      <c r="B44" s="12" t="s">
        <v>30</v>
      </c>
      <c r="C44" s="52" t="s">
        <v>30</v>
      </c>
      <c r="D44" s="52" t="s">
        <v>30</v>
      </c>
      <c r="E44" s="52" t="s">
        <v>30</v>
      </c>
    </row>
    <row r="45" spans="1:5" ht="12" customHeight="1">
      <c r="A45" s="9" t="s">
        <v>293</v>
      </c>
      <c r="B45" s="65">
        <v>23391</v>
      </c>
      <c r="C45" s="52" t="s">
        <v>897</v>
      </c>
      <c r="D45" s="67">
        <v>23391</v>
      </c>
      <c r="E45" s="52" t="s">
        <v>141</v>
      </c>
    </row>
    <row r="46" spans="1:5" ht="12" customHeight="1">
      <c r="A46" s="9" t="s">
        <v>319</v>
      </c>
      <c r="B46" s="66">
        <v>989</v>
      </c>
      <c r="C46" s="52" t="s">
        <v>96</v>
      </c>
      <c r="D46" s="68">
        <v>4.2000000000000003E-2</v>
      </c>
      <c r="E46" s="52" t="s">
        <v>146</v>
      </c>
    </row>
    <row r="47" spans="1:5" ht="12" customHeight="1">
      <c r="A47" s="9" t="s">
        <v>320</v>
      </c>
      <c r="B47" s="66">
        <v>899</v>
      </c>
      <c r="C47" s="52" t="s">
        <v>372</v>
      </c>
      <c r="D47" s="68">
        <v>3.7999999999999999E-2</v>
      </c>
      <c r="E47" s="52" t="s">
        <v>154</v>
      </c>
    </row>
    <row r="48" spans="1:5" ht="12" customHeight="1">
      <c r="A48" s="9" t="s">
        <v>321</v>
      </c>
      <c r="B48" s="65">
        <v>5313</v>
      </c>
      <c r="C48" s="52" t="s">
        <v>326</v>
      </c>
      <c r="D48" s="68">
        <v>0.22700000000000001</v>
      </c>
      <c r="E48" s="52" t="s">
        <v>264</v>
      </c>
    </row>
    <row r="49" spans="1:5" ht="12" customHeight="1">
      <c r="A49" s="9" t="s">
        <v>322</v>
      </c>
      <c r="B49" s="65">
        <v>5023</v>
      </c>
      <c r="C49" s="52" t="s">
        <v>1043</v>
      </c>
      <c r="D49" s="68">
        <v>0.215</v>
      </c>
      <c r="E49" s="52" t="s">
        <v>536</v>
      </c>
    </row>
    <row r="50" spans="1:5" ht="12" customHeight="1">
      <c r="A50" s="9" t="s">
        <v>323</v>
      </c>
      <c r="B50" s="65">
        <v>2845</v>
      </c>
      <c r="C50" s="52" t="s">
        <v>53</v>
      </c>
      <c r="D50" s="68">
        <v>0.122</v>
      </c>
      <c r="E50" s="52" t="s">
        <v>166</v>
      </c>
    </row>
    <row r="51" spans="1:5" ht="12" customHeight="1">
      <c r="A51" s="9" t="s">
        <v>324</v>
      </c>
      <c r="B51" s="65">
        <v>2301</v>
      </c>
      <c r="C51" s="52" t="s">
        <v>834</v>
      </c>
      <c r="D51" s="68">
        <v>9.8000000000000004E-2</v>
      </c>
      <c r="E51" s="52" t="s">
        <v>234</v>
      </c>
    </row>
    <row r="52" spans="1:5" ht="12" customHeight="1">
      <c r="A52" s="9" t="s">
        <v>325</v>
      </c>
      <c r="B52" s="65">
        <v>2000</v>
      </c>
      <c r="C52" s="52" t="s">
        <v>1044</v>
      </c>
      <c r="D52" s="68">
        <v>8.5999999999999993E-2</v>
      </c>
      <c r="E52" s="52" t="s">
        <v>146</v>
      </c>
    </row>
    <row r="53" spans="1:5" ht="12" customHeight="1">
      <c r="A53" s="9" t="s">
        <v>327</v>
      </c>
      <c r="B53" s="65">
        <v>1926</v>
      </c>
      <c r="C53" s="52" t="s">
        <v>904</v>
      </c>
      <c r="D53" s="68">
        <v>8.2000000000000003E-2</v>
      </c>
      <c r="E53" s="52" t="s">
        <v>146</v>
      </c>
    </row>
    <row r="54" spans="1:5" ht="12" customHeight="1">
      <c r="A54" s="9" t="s">
        <v>328</v>
      </c>
      <c r="B54" s="65">
        <v>2095</v>
      </c>
      <c r="C54" s="52" t="s">
        <v>1045</v>
      </c>
      <c r="D54" s="68">
        <v>0.09</v>
      </c>
      <c r="E54" s="52" t="s">
        <v>156</v>
      </c>
    </row>
    <row r="55" spans="1:5" ht="12" customHeight="1">
      <c r="A55" s="9" t="s">
        <v>329</v>
      </c>
      <c r="B55" s="66">
        <v>4.4000000000000004</v>
      </c>
      <c r="C55" s="52" t="s">
        <v>150</v>
      </c>
      <c r="D55" s="52" t="s">
        <v>141</v>
      </c>
      <c r="E55" s="52" t="s">
        <v>141</v>
      </c>
    </row>
    <row r="56" spans="1:5" ht="12" customHeight="1">
      <c r="A56" s="9" t="s">
        <v>30</v>
      </c>
      <c r="B56" s="12" t="s">
        <v>30</v>
      </c>
      <c r="C56" s="52" t="s">
        <v>30</v>
      </c>
      <c r="D56" s="52" t="s">
        <v>30</v>
      </c>
      <c r="E56" s="52" t="s">
        <v>30</v>
      </c>
    </row>
    <row r="57" spans="1:5" ht="12" customHeight="1">
      <c r="A57" s="9" t="s">
        <v>330</v>
      </c>
      <c r="B57" s="12" t="s">
        <v>30</v>
      </c>
      <c r="C57" s="52" t="s">
        <v>30</v>
      </c>
      <c r="D57" s="52" t="s">
        <v>30</v>
      </c>
      <c r="E57" s="52" t="s">
        <v>30</v>
      </c>
    </row>
    <row r="58" spans="1:5" ht="12" customHeight="1">
      <c r="A58" s="9" t="s">
        <v>293</v>
      </c>
      <c r="B58" s="65">
        <v>23391</v>
      </c>
      <c r="C58" s="52" t="s">
        <v>897</v>
      </c>
      <c r="D58" s="67">
        <v>23391</v>
      </c>
      <c r="E58" s="52" t="s">
        <v>141</v>
      </c>
    </row>
    <row r="59" spans="1:5" ht="12" customHeight="1">
      <c r="A59" s="9" t="s">
        <v>331</v>
      </c>
      <c r="B59" s="65">
        <v>1156</v>
      </c>
      <c r="C59" s="52" t="s">
        <v>1046</v>
      </c>
      <c r="D59" s="68">
        <v>4.9000000000000002E-2</v>
      </c>
      <c r="E59" s="52" t="s">
        <v>146</v>
      </c>
    </row>
    <row r="60" spans="1:5" ht="12" customHeight="1">
      <c r="A60" s="9" t="s">
        <v>332</v>
      </c>
      <c r="B60" s="65">
        <v>6724</v>
      </c>
      <c r="C60" s="52" t="s">
        <v>1047</v>
      </c>
      <c r="D60" s="68">
        <v>0.28699999999999998</v>
      </c>
      <c r="E60" s="52" t="s">
        <v>272</v>
      </c>
    </row>
    <row r="61" spans="1:5" ht="12" customHeight="1">
      <c r="A61" s="9" t="s">
        <v>333</v>
      </c>
      <c r="B61" s="65">
        <v>6695</v>
      </c>
      <c r="C61" s="52" t="s">
        <v>731</v>
      </c>
      <c r="D61" s="68">
        <v>0.28599999999999998</v>
      </c>
      <c r="E61" s="52" t="s">
        <v>272</v>
      </c>
    </row>
    <row r="62" spans="1:5" ht="12" customHeight="1">
      <c r="A62" s="9" t="s">
        <v>334</v>
      </c>
      <c r="B62" s="65">
        <v>4628</v>
      </c>
      <c r="C62" s="52" t="s">
        <v>88</v>
      </c>
      <c r="D62" s="68">
        <v>0.19800000000000001</v>
      </c>
      <c r="E62" s="52" t="s">
        <v>388</v>
      </c>
    </row>
    <row r="63" spans="1:5" ht="12" customHeight="1">
      <c r="A63" s="9" t="s">
        <v>335</v>
      </c>
      <c r="B63" s="65">
        <v>2941</v>
      </c>
      <c r="C63" s="52" t="s">
        <v>793</v>
      </c>
      <c r="D63" s="68">
        <v>0.126</v>
      </c>
      <c r="E63" s="52" t="s">
        <v>156</v>
      </c>
    </row>
    <row r="64" spans="1:5" ht="12" customHeight="1">
      <c r="A64" s="9" t="s">
        <v>336</v>
      </c>
      <c r="B64" s="65">
        <v>1247</v>
      </c>
      <c r="C64" s="52" t="s">
        <v>958</v>
      </c>
      <c r="D64" s="68">
        <v>5.2999999999999999E-2</v>
      </c>
      <c r="E64" s="52" t="s">
        <v>146</v>
      </c>
    </row>
    <row r="65" spans="1:5" ht="12" customHeight="1">
      <c r="A65" s="9" t="s">
        <v>30</v>
      </c>
      <c r="B65" s="12" t="s">
        <v>30</v>
      </c>
      <c r="C65" s="52" t="s">
        <v>30</v>
      </c>
      <c r="D65" s="52" t="s">
        <v>30</v>
      </c>
      <c r="E65" s="52" t="s">
        <v>30</v>
      </c>
    </row>
    <row r="66" spans="1:5" ht="12" customHeight="1">
      <c r="A66" s="9" t="s">
        <v>337</v>
      </c>
      <c r="B66" s="12" t="s">
        <v>30</v>
      </c>
      <c r="C66" s="52" t="s">
        <v>30</v>
      </c>
      <c r="D66" s="52" t="s">
        <v>30</v>
      </c>
      <c r="E66" s="52" t="s">
        <v>30</v>
      </c>
    </row>
    <row r="67" spans="1:5" ht="12" customHeight="1">
      <c r="A67" s="9" t="s">
        <v>338</v>
      </c>
      <c r="B67" s="65">
        <v>22085</v>
      </c>
      <c r="C67" s="52" t="s">
        <v>738</v>
      </c>
      <c r="D67" s="67">
        <v>22085</v>
      </c>
      <c r="E67" s="52" t="s">
        <v>141</v>
      </c>
    </row>
    <row r="68" spans="1:5" ht="12" customHeight="1">
      <c r="A68" s="9" t="s">
        <v>339</v>
      </c>
      <c r="B68" s="65">
        <v>11791</v>
      </c>
      <c r="C68" s="52" t="s">
        <v>1016</v>
      </c>
      <c r="D68" s="68">
        <v>0.53400000000000003</v>
      </c>
      <c r="E68" s="52" t="s">
        <v>264</v>
      </c>
    </row>
    <row r="69" spans="1:5" ht="12" customHeight="1">
      <c r="A69" s="9" t="s">
        <v>340</v>
      </c>
      <c r="B69" s="65">
        <v>10294</v>
      </c>
      <c r="C69" s="52" t="s">
        <v>1033</v>
      </c>
      <c r="D69" s="68">
        <v>0.46600000000000003</v>
      </c>
      <c r="E69" s="52" t="s">
        <v>264</v>
      </c>
    </row>
    <row r="70" spans="1:5" ht="12" customHeight="1">
      <c r="A70" s="9" t="s">
        <v>30</v>
      </c>
      <c r="B70" s="12" t="s">
        <v>30</v>
      </c>
      <c r="C70" s="52" t="s">
        <v>30</v>
      </c>
      <c r="D70" s="52" t="s">
        <v>30</v>
      </c>
      <c r="E70" s="52" t="s">
        <v>30</v>
      </c>
    </row>
    <row r="71" spans="1:5" ht="12" customHeight="1">
      <c r="A71" s="9" t="s">
        <v>341</v>
      </c>
      <c r="B71" s="66">
        <v>2.52</v>
      </c>
      <c r="C71" s="52" t="s">
        <v>1048</v>
      </c>
      <c r="D71" s="52" t="s">
        <v>141</v>
      </c>
      <c r="E71" s="52" t="s">
        <v>141</v>
      </c>
    </row>
    <row r="72" spans="1:5" ht="12" customHeight="1">
      <c r="A72" s="9" t="s">
        <v>342</v>
      </c>
      <c r="B72" s="66">
        <v>2.52</v>
      </c>
      <c r="C72" s="52" t="s">
        <v>1049</v>
      </c>
      <c r="D72" s="52" t="s">
        <v>141</v>
      </c>
      <c r="E72" s="52" t="s">
        <v>141</v>
      </c>
    </row>
    <row r="73" spans="1:5" ht="12" customHeight="1">
      <c r="A73" s="9" t="s">
        <v>30</v>
      </c>
      <c r="B73" s="12" t="s">
        <v>30</v>
      </c>
      <c r="C73" s="52" t="s">
        <v>30</v>
      </c>
      <c r="D73" s="52" t="s">
        <v>30</v>
      </c>
      <c r="E73" s="52" t="s">
        <v>30</v>
      </c>
    </row>
    <row r="74" spans="1:5" ht="12" customHeight="1">
      <c r="A74" s="9" t="s">
        <v>343</v>
      </c>
      <c r="B74" s="12" t="s">
        <v>30</v>
      </c>
      <c r="C74" s="52" t="s">
        <v>30</v>
      </c>
      <c r="D74" s="52" t="s">
        <v>30</v>
      </c>
      <c r="E74" s="52" t="s">
        <v>30</v>
      </c>
    </row>
    <row r="75" spans="1:5" ht="12" customHeight="1">
      <c r="A75" s="9" t="s">
        <v>338</v>
      </c>
      <c r="B75" s="65">
        <v>22085</v>
      </c>
      <c r="C75" s="52" t="s">
        <v>738</v>
      </c>
      <c r="D75" s="67">
        <v>22085</v>
      </c>
      <c r="E75" s="52" t="s">
        <v>141</v>
      </c>
    </row>
    <row r="76" spans="1:5" ht="12" customHeight="1">
      <c r="A76" s="9" t="s">
        <v>344</v>
      </c>
      <c r="B76" s="65">
        <v>3408</v>
      </c>
      <c r="C76" s="52" t="s">
        <v>817</v>
      </c>
      <c r="D76" s="68">
        <v>0.154</v>
      </c>
      <c r="E76" s="52" t="s">
        <v>536</v>
      </c>
    </row>
    <row r="77" spans="1:5" ht="12" customHeight="1">
      <c r="A77" s="9" t="s">
        <v>346</v>
      </c>
      <c r="B77" s="65">
        <v>10101</v>
      </c>
      <c r="C77" s="52" t="s">
        <v>1050</v>
      </c>
      <c r="D77" s="68">
        <v>0.45700000000000002</v>
      </c>
      <c r="E77" s="52" t="s">
        <v>413</v>
      </c>
    </row>
    <row r="78" spans="1:5" ht="12" customHeight="1">
      <c r="A78" s="9" t="s">
        <v>347</v>
      </c>
      <c r="B78" s="65">
        <v>3992</v>
      </c>
      <c r="C78" s="52" t="s">
        <v>874</v>
      </c>
      <c r="D78" s="68">
        <v>0.18099999999999999</v>
      </c>
      <c r="E78" s="52" t="s">
        <v>437</v>
      </c>
    </row>
    <row r="79" spans="1:5" ht="12" customHeight="1">
      <c r="A79" s="9" t="s">
        <v>348</v>
      </c>
      <c r="B79" s="65">
        <v>2151</v>
      </c>
      <c r="C79" s="52" t="s">
        <v>801</v>
      </c>
      <c r="D79" s="68">
        <v>9.7000000000000003E-2</v>
      </c>
      <c r="E79" s="52" t="s">
        <v>180</v>
      </c>
    </row>
    <row r="80" spans="1:5" ht="12" customHeight="1">
      <c r="A80" s="9" t="s">
        <v>349</v>
      </c>
      <c r="B80" s="65">
        <v>1361</v>
      </c>
      <c r="C80" s="52" t="s">
        <v>763</v>
      </c>
      <c r="D80" s="68">
        <v>6.2E-2</v>
      </c>
      <c r="E80" s="52" t="s">
        <v>146</v>
      </c>
    </row>
    <row r="81" spans="1:5" ht="12" customHeight="1">
      <c r="A81" s="9" t="s">
        <v>350</v>
      </c>
      <c r="B81" s="65">
        <v>1072</v>
      </c>
      <c r="C81" s="52" t="s">
        <v>1051</v>
      </c>
      <c r="D81" s="68">
        <v>4.9000000000000002E-2</v>
      </c>
      <c r="E81" s="52" t="s">
        <v>154</v>
      </c>
    </row>
    <row r="82" spans="1:5" ht="12" customHeight="1">
      <c r="A82" s="9" t="s">
        <v>30</v>
      </c>
      <c r="B82" s="12" t="s">
        <v>30</v>
      </c>
      <c r="C82" s="52" t="s">
        <v>30</v>
      </c>
      <c r="D82" s="52" t="s">
        <v>30</v>
      </c>
      <c r="E82" s="52" t="s">
        <v>30</v>
      </c>
    </row>
    <row r="83" spans="1:5" ht="12" customHeight="1">
      <c r="A83" s="9" t="s">
        <v>351</v>
      </c>
      <c r="B83" s="12" t="s">
        <v>30</v>
      </c>
      <c r="C83" s="52" t="s">
        <v>30</v>
      </c>
      <c r="D83" s="52" t="s">
        <v>30</v>
      </c>
      <c r="E83" s="52" t="s">
        <v>30</v>
      </c>
    </row>
    <row r="84" spans="1:5" ht="12" customHeight="1">
      <c r="A84" s="9" t="s">
        <v>338</v>
      </c>
      <c r="B84" s="65">
        <v>22085</v>
      </c>
      <c r="C84" s="52" t="s">
        <v>738</v>
      </c>
      <c r="D84" s="67">
        <v>22085</v>
      </c>
      <c r="E84" s="52" t="s">
        <v>141</v>
      </c>
    </row>
    <row r="85" spans="1:5" ht="12" customHeight="1">
      <c r="A85" s="9" t="s">
        <v>352</v>
      </c>
      <c r="B85" s="65">
        <v>3757</v>
      </c>
      <c r="C85" s="52" t="s">
        <v>1052</v>
      </c>
      <c r="D85" s="68">
        <v>0.17</v>
      </c>
      <c r="E85" s="52" t="s">
        <v>272</v>
      </c>
    </row>
    <row r="86" spans="1:5" ht="12" customHeight="1">
      <c r="A86" s="9" t="s">
        <v>353</v>
      </c>
      <c r="B86" s="65">
        <v>9632</v>
      </c>
      <c r="C86" s="52" t="s">
        <v>783</v>
      </c>
      <c r="D86" s="68">
        <v>0.436</v>
      </c>
      <c r="E86" s="52" t="s">
        <v>280</v>
      </c>
    </row>
    <row r="87" spans="1:5" ht="12" customHeight="1">
      <c r="A87" s="9" t="s">
        <v>354</v>
      </c>
      <c r="B87" s="65">
        <v>6945</v>
      </c>
      <c r="C87" s="52" t="s">
        <v>906</v>
      </c>
      <c r="D87" s="68">
        <v>0.314</v>
      </c>
      <c r="E87" s="52" t="s">
        <v>426</v>
      </c>
    </row>
    <row r="88" spans="1:5" ht="12" customHeight="1">
      <c r="A88" s="9" t="s">
        <v>355</v>
      </c>
      <c r="B88" s="65">
        <v>1751</v>
      </c>
      <c r="C88" s="52" t="s">
        <v>856</v>
      </c>
      <c r="D88" s="68">
        <v>7.9000000000000001E-2</v>
      </c>
      <c r="E88" s="52" t="s">
        <v>146</v>
      </c>
    </row>
    <row r="89" spans="1:5" ht="12" customHeight="1">
      <c r="A89" s="9" t="s">
        <v>30</v>
      </c>
      <c r="B89" s="12" t="s">
        <v>30</v>
      </c>
      <c r="C89" s="52" t="s">
        <v>30</v>
      </c>
      <c r="D89" s="52" t="s">
        <v>30</v>
      </c>
      <c r="E89" s="52" t="s">
        <v>30</v>
      </c>
    </row>
    <row r="90" spans="1:5" ht="12" customHeight="1">
      <c r="A90" s="9" t="s">
        <v>356</v>
      </c>
      <c r="B90" s="12" t="s">
        <v>30</v>
      </c>
      <c r="C90" s="52" t="s">
        <v>30</v>
      </c>
      <c r="D90" s="52" t="s">
        <v>30</v>
      </c>
      <c r="E90" s="52" t="s">
        <v>30</v>
      </c>
    </row>
    <row r="91" spans="1:5" ht="12" customHeight="1">
      <c r="A91" s="9" t="s">
        <v>338</v>
      </c>
      <c r="B91" s="65">
        <v>22085</v>
      </c>
      <c r="C91" s="52" t="s">
        <v>738</v>
      </c>
      <c r="D91" s="67">
        <v>22085</v>
      </c>
      <c r="E91" s="52" t="s">
        <v>141</v>
      </c>
    </row>
    <row r="92" spans="1:5" ht="12" customHeight="1">
      <c r="A92" s="9" t="s">
        <v>357</v>
      </c>
      <c r="B92" s="65">
        <v>10311</v>
      </c>
      <c r="C92" s="52" t="s">
        <v>1053</v>
      </c>
      <c r="D92" s="68">
        <v>0.46700000000000003</v>
      </c>
      <c r="E92" s="52" t="s">
        <v>264</v>
      </c>
    </row>
    <row r="93" spans="1:5" ht="12" customHeight="1">
      <c r="A93" s="9" t="s">
        <v>358</v>
      </c>
      <c r="B93" s="66">
        <v>455</v>
      </c>
      <c r="C93" s="52" t="s">
        <v>98</v>
      </c>
      <c r="D93" s="68">
        <v>2.1000000000000001E-2</v>
      </c>
      <c r="E93" s="52" t="s">
        <v>176</v>
      </c>
    </row>
    <row r="94" spans="1:5" ht="12" customHeight="1">
      <c r="A94" s="9" t="s">
        <v>359</v>
      </c>
      <c r="B94" s="65">
        <v>3087</v>
      </c>
      <c r="C94" s="52" t="s">
        <v>857</v>
      </c>
      <c r="D94" s="68">
        <v>0.14000000000000001</v>
      </c>
      <c r="E94" s="52" t="s">
        <v>388</v>
      </c>
    </row>
    <row r="95" spans="1:5" ht="12" customHeight="1">
      <c r="A95" s="9" t="s">
        <v>360</v>
      </c>
      <c r="B95" s="65">
        <v>7726</v>
      </c>
      <c r="C95" s="52" t="s">
        <v>784</v>
      </c>
      <c r="D95" s="68">
        <v>0.35</v>
      </c>
      <c r="E95" s="52" t="s">
        <v>413</v>
      </c>
    </row>
    <row r="96" spans="1:5" ht="12" customHeight="1">
      <c r="A96" s="9" t="s">
        <v>361</v>
      </c>
      <c r="B96" s="66">
        <v>151</v>
      </c>
      <c r="C96" s="52" t="s">
        <v>1054</v>
      </c>
      <c r="D96" s="68">
        <v>7.0000000000000001E-3</v>
      </c>
      <c r="E96" s="52" t="s">
        <v>189</v>
      </c>
    </row>
    <row r="97" spans="1:5" ht="12" customHeight="1">
      <c r="A97" s="9" t="s">
        <v>362</v>
      </c>
      <c r="B97" s="66">
        <v>22</v>
      </c>
      <c r="C97" s="52" t="s">
        <v>866</v>
      </c>
      <c r="D97" s="68">
        <v>1E-3</v>
      </c>
      <c r="E97" s="52" t="s">
        <v>150</v>
      </c>
    </row>
    <row r="98" spans="1:5" ht="12" customHeight="1">
      <c r="A98" s="9" t="s">
        <v>363</v>
      </c>
      <c r="B98" s="66">
        <v>0</v>
      </c>
      <c r="C98" s="52" t="s">
        <v>475</v>
      </c>
      <c r="D98" s="68">
        <v>0</v>
      </c>
      <c r="E98" s="52" t="s">
        <v>150</v>
      </c>
    </row>
    <row r="99" spans="1:5" ht="12" customHeight="1">
      <c r="A99" s="9" t="s">
        <v>364</v>
      </c>
      <c r="B99" s="66">
        <v>119</v>
      </c>
      <c r="C99" s="52" t="s">
        <v>775</v>
      </c>
      <c r="D99" s="68">
        <v>5.0000000000000001E-3</v>
      </c>
      <c r="E99" s="52" t="s">
        <v>173</v>
      </c>
    </row>
    <row r="100" spans="1:5" ht="12" customHeight="1">
      <c r="A100" s="9" t="s">
        <v>366</v>
      </c>
      <c r="B100" s="66">
        <v>214</v>
      </c>
      <c r="C100" s="52" t="s">
        <v>728</v>
      </c>
      <c r="D100" s="68">
        <v>0.01</v>
      </c>
      <c r="E100" s="52" t="s">
        <v>189</v>
      </c>
    </row>
    <row r="101" spans="1:5" ht="12" customHeight="1">
      <c r="A101" s="9" t="s">
        <v>30</v>
      </c>
      <c r="B101" s="12" t="s">
        <v>30</v>
      </c>
      <c r="C101" s="52" t="s">
        <v>30</v>
      </c>
      <c r="D101" s="52" t="s">
        <v>30</v>
      </c>
      <c r="E101" s="52" t="s">
        <v>30</v>
      </c>
    </row>
    <row r="102" spans="1:5" ht="12" customHeight="1">
      <c r="A102" s="9" t="s">
        <v>367</v>
      </c>
      <c r="B102" s="12" t="s">
        <v>30</v>
      </c>
      <c r="C102" s="52" t="s">
        <v>30</v>
      </c>
      <c r="D102" s="52" t="s">
        <v>30</v>
      </c>
      <c r="E102" s="52" t="s">
        <v>30</v>
      </c>
    </row>
    <row r="103" spans="1:5" ht="12" customHeight="1">
      <c r="A103" s="9" t="s">
        <v>338</v>
      </c>
      <c r="B103" s="65">
        <v>22085</v>
      </c>
      <c r="C103" s="52" t="s">
        <v>738</v>
      </c>
      <c r="D103" s="67">
        <v>22085</v>
      </c>
      <c r="E103" s="52" t="s">
        <v>141</v>
      </c>
    </row>
    <row r="104" spans="1:5" ht="12" customHeight="1">
      <c r="A104" s="9" t="s">
        <v>368</v>
      </c>
      <c r="B104" s="66">
        <v>22</v>
      </c>
      <c r="C104" s="52" t="s">
        <v>1055</v>
      </c>
      <c r="D104" s="68">
        <v>1E-3</v>
      </c>
      <c r="E104" s="52" t="s">
        <v>150</v>
      </c>
    </row>
    <row r="105" spans="1:5" ht="12" customHeight="1">
      <c r="A105" s="9" t="s">
        <v>369</v>
      </c>
      <c r="B105" s="66">
        <v>46</v>
      </c>
      <c r="C105" s="52" t="s">
        <v>828</v>
      </c>
      <c r="D105" s="68">
        <v>2E-3</v>
      </c>
      <c r="E105" s="52" t="s">
        <v>365</v>
      </c>
    </row>
    <row r="106" spans="1:5" ht="12" customHeight="1">
      <c r="A106" s="9" t="s">
        <v>371</v>
      </c>
      <c r="B106" s="66">
        <v>234</v>
      </c>
      <c r="C106" s="52" t="s">
        <v>774</v>
      </c>
      <c r="D106" s="68">
        <v>1.0999999999999999E-2</v>
      </c>
      <c r="E106" s="52" t="s">
        <v>189</v>
      </c>
    </row>
    <row r="107" spans="1:5" ht="12" customHeight="1">
      <c r="A107" s="9" t="s">
        <v>30</v>
      </c>
      <c r="B107" s="12" t="s">
        <v>30</v>
      </c>
      <c r="C107" s="52" t="s">
        <v>30</v>
      </c>
      <c r="D107" s="52" t="s">
        <v>30</v>
      </c>
      <c r="E107" s="52" t="s">
        <v>30</v>
      </c>
    </row>
    <row r="108" spans="1:5" ht="12" customHeight="1">
      <c r="A108" s="9" t="s">
        <v>373</v>
      </c>
      <c r="B108" s="12" t="s">
        <v>30</v>
      </c>
      <c r="C108" s="52" t="s">
        <v>30</v>
      </c>
      <c r="D108" s="52" t="s">
        <v>30</v>
      </c>
      <c r="E108" s="52" t="s">
        <v>30</v>
      </c>
    </row>
    <row r="109" spans="1:5" ht="12" customHeight="1">
      <c r="A109" s="9" t="s">
        <v>338</v>
      </c>
      <c r="B109" s="65">
        <v>22085</v>
      </c>
      <c r="C109" s="52" t="s">
        <v>738</v>
      </c>
      <c r="D109" s="67">
        <v>22085</v>
      </c>
      <c r="E109" s="52" t="s">
        <v>141</v>
      </c>
    </row>
    <row r="110" spans="1:5" ht="12" customHeight="1">
      <c r="A110" s="9" t="s">
        <v>374</v>
      </c>
      <c r="B110" s="65">
        <v>20836</v>
      </c>
      <c r="C110" s="52" t="s">
        <v>964</v>
      </c>
      <c r="D110" s="68">
        <v>0.94299999999999995</v>
      </c>
      <c r="E110" s="52" t="s">
        <v>180</v>
      </c>
    </row>
    <row r="111" spans="1:5" ht="12" customHeight="1">
      <c r="A111" s="9" t="s">
        <v>375</v>
      </c>
      <c r="B111" s="66">
        <v>837</v>
      </c>
      <c r="C111" s="52" t="s">
        <v>121</v>
      </c>
      <c r="D111" s="68">
        <v>3.7999999999999999E-2</v>
      </c>
      <c r="E111" s="52" t="s">
        <v>146</v>
      </c>
    </row>
    <row r="112" spans="1:5" ht="12" customHeight="1">
      <c r="A112" s="9" t="s">
        <v>376</v>
      </c>
      <c r="B112" s="66">
        <v>412</v>
      </c>
      <c r="C112" s="52" t="s">
        <v>1056</v>
      </c>
      <c r="D112" s="68">
        <v>1.9E-2</v>
      </c>
      <c r="E112" s="52" t="s">
        <v>154</v>
      </c>
    </row>
    <row r="113" spans="1:5" ht="12" customHeight="1">
      <c r="A113" s="9" t="s">
        <v>30</v>
      </c>
      <c r="B113" s="12" t="s">
        <v>30</v>
      </c>
      <c r="C113" s="52" t="s">
        <v>30</v>
      </c>
      <c r="D113" s="52" t="s">
        <v>30</v>
      </c>
      <c r="E113" s="52" t="s">
        <v>30</v>
      </c>
    </row>
    <row r="114" spans="1:5" ht="12" customHeight="1">
      <c r="A114" s="9" t="s">
        <v>377</v>
      </c>
      <c r="B114" s="12" t="s">
        <v>30</v>
      </c>
      <c r="C114" s="52" t="s">
        <v>30</v>
      </c>
      <c r="D114" s="52" t="s">
        <v>30</v>
      </c>
      <c r="E114" s="52" t="s">
        <v>30</v>
      </c>
    </row>
    <row r="115" spans="1:5" ht="12" customHeight="1">
      <c r="A115" s="9" t="s">
        <v>378</v>
      </c>
      <c r="B115" s="65">
        <v>11791</v>
      </c>
      <c r="C115" s="52" t="s">
        <v>1016</v>
      </c>
      <c r="D115" s="67">
        <v>11791</v>
      </c>
      <c r="E115" s="52" t="s">
        <v>141</v>
      </c>
    </row>
    <row r="116" spans="1:5" ht="12" customHeight="1">
      <c r="A116" s="9" t="s">
        <v>379</v>
      </c>
      <c r="B116" s="66">
        <v>166</v>
      </c>
      <c r="C116" s="52" t="s">
        <v>422</v>
      </c>
      <c r="D116" s="68">
        <v>1.4E-2</v>
      </c>
      <c r="E116" s="52" t="s">
        <v>176</v>
      </c>
    </row>
    <row r="117" spans="1:5" ht="12" customHeight="1">
      <c r="A117" s="9" t="s">
        <v>380</v>
      </c>
      <c r="B117" s="66">
        <v>163</v>
      </c>
      <c r="C117" s="52" t="s">
        <v>745</v>
      </c>
      <c r="D117" s="68">
        <v>1.4E-2</v>
      </c>
      <c r="E117" s="52" t="s">
        <v>170</v>
      </c>
    </row>
    <row r="118" spans="1:5" ht="12" customHeight="1">
      <c r="A118" s="9" t="s">
        <v>217</v>
      </c>
      <c r="B118" s="66">
        <v>475</v>
      </c>
      <c r="C118" s="52" t="s">
        <v>758</v>
      </c>
      <c r="D118" s="68">
        <v>0.04</v>
      </c>
      <c r="E118" s="52" t="s">
        <v>156</v>
      </c>
    </row>
    <row r="119" spans="1:5" ht="12" customHeight="1">
      <c r="A119" s="9" t="s">
        <v>218</v>
      </c>
      <c r="B119" s="66">
        <v>766</v>
      </c>
      <c r="C119" s="52" t="s">
        <v>903</v>
      </c>
      <c r="D119" s="68">
        <v>6.5000000000000002E-2</v>
      </c>
      <c r="E119" s="52" t="s">
        <v>166</v>
      </c>
    </row>
    <row r="120" spans="1:5" ht="12" customHeight="1">
      <c r="A120" s="9" t="s">
        <v>381</v>
      </c>
      <c r="B120" s="65">
        <v>1316</v>
      </c>
      <c r="C120" s="52" t="s">
        <v>735</v>
      </c>
      <c r="D120" s="68">
        <v>0.112</v>
      </c>
      <c r="E120" s="52" t="s">
        <v>536</v>
      </c>
    </row>
    <row r="121" spans="1:5" ht="12" customHeight="1">
      <c r="A121" s="9" t="s">
        <v>382</v>
      </c>
      <c r="B121" s="65">
        <v>3084</v>
      </c>
      <c r="C121" s="52" t="s">
        <v>722</v>
      </c>
      <c r="D121" s="68">
        <v>0.26200000000000001</v>
      </c>
      <c r="E121" s="52" t="s">
        <v>162</v>
      </c>
    </row>
    <row r="122" spans="1:5" ht="12" customHeight="1">
      <c r="A122" s="9" t="s">
        <v>383</v>
      </c>
      <c r="B122" s="65">
        <v>4997</v>
      </c>
      <c r="C122" s="52" t="s">
        <v>1057</v>
      </c>
      <c r="D122" s="68">
        <v>0.42399999999999999</v>
      </c>
      <c r="E122" s="52" t="s">
        <v>420</v>
      </c>
    </row>
    <row r="123" spans="1:5" ht="12" customHeight="1">
      <c r="A123" s="9" t="s">
        <v>384</v>
      </c>
      <c r="B123" s="66">
        <v>824</v>
      </c>
      <c r="C123" s="52" t="s">
        <v>770</v>
      </c>
      <c r="D123" s="68">
        <v>7.0000000000000007E-2</v>
      </c>
      <c r="E123" s="52" t="s">
        <v>156</v>
      </c>
    </row>
    <row r="124" spans="1:5" ht="12" customHeight="1">
      <c r="A124" s="9" t="s">
        <v>385</v>
      </c>
      <c r="B124" s="65">
        <v>495200</v>
      </c>
      <c r="C124" s="52" t="s">
        <v>1058</v>
      </c>
      <c r="D124" s="52" t="s">
        <v>141</v>
      </c>
      <c r="E124" s="52" t="s">
        <v>141</v>
      </c>
    </row>
    <row r="125" spans="1:5" ht="12" customHeight="1">
      <c r="A125" s="9" t="s">
        <v>30</v>
      </c>
      <c r="B125" s="12" t="s">
        <v>30</v>
      </c>
      <c r="C125" s="52" t="s">
        <v>30</v>
      </c>
      <c r="D125" s="52" t="s">
        <v>30</v>
      </c>
      <c r="E125" s="52" t="s">
        <v>30</v>
      </c>
    </row>
    <row r="126" spans="1:5" ht="12" customHeight="1">
      <c r="A126" s="9" t="s">
        <v>386</v>
      </c>
      <c r="B126" s="12" t="s">
        <v>30</v>
      </c>
      <c r="C126" s="52" t="s">
        <v>30</v>
      </c>
      <c r="D126" s="52" t="s">
        <v>30</v>
      </c>
      <c r="E126" s="52" t="s">
        <v>30</v>
      </c>
    </row>
    <row r="127" spans="1:5" ht="12" customHeight="1">
      <c r="A127" s="9" t="s">
        <v>378</v>
      </c>
      <c r="B127" s="65">
        <v>11791</v>
      </c>
      <c r="C127" s="52" t="s">
        <v>1016</v>
      </c>
      <c r="D127" s="67">
        <v>11791</v>
      </c>
      <c r="E127" s="52" t="s">
        <v>141</v>
      </c>
    </row>
    <row r="128" spans="1:5" ht="12" customHeight="1">
      <c r="A128" s="9" t="s">
        <v>387</v>
      </c>
      <c r="B128" s="65">
        <v>7892</v>
      </c>
      <c r="C128" s="52" t="s">
        <v>731</v>
      </c>
      <c r="D128" s="68">
        <v>0.66900000000000004</v>
      </c>
      <c r="E128" s="52" t="s">
        <v>266</v>
      </c>
    </row>
    <row r="129" spans="1:5" ht="12" customHeight="1">
      <c r="A129" s="9" t="s">
        <v>389</v>
      </c>
      <c r="B129" s="65">
        <v>3899</v>
      </c>
      <c r="C129" s="52" t="s">
        <v>724</v>
      </c>
      <c r="D129" s="68">
        <v>0.33100000000000002</v>
      </c>
      <c r="E129" s="52" t="s">
        <v>266</v>
      </c>
    </row>
    <row r="130" spans="1:5" ht="12" customHeight="1">
      <c r="A130" s="9" t="s">
        <v>30</v>
      </c>
      <c r="B130" s="12" t="s">
        <v>30</v>
      </c>
      <c r="C130" s="52" t="s">
        <v>30</v>
      </c>
      <c r="D130" s="52" t="s">
        <v>30</v>
      </c>
      <c r="E130" s="52" t="s">
        <v>30</v>
      </c>
    </row>
    <row r="131" spans="1:5" ht="12" customHeight="1">
      <c r="A131" s="9" t="s">
        <v>390</v>
      </c>
      <c r="B131" s="12" t="s">
        <v>30</v>
      </c>
      <c r="C131" s="52" t="s">
        <v>30</v>
      </c>
      <c r="D131" s="52" t="s">
        <v>30</v>
      </c>
      <c r="E131" s="52" t="s">
        <v>30</v>
      </c>
    </row>
    <row r="132" spans="1:5" ht="12" customHeight="1">
      <c r="A132" s="9" t="s">
        <v>391</v>
      </c>
      <c r="B132" s="65">
        <v>7892</v>
      </c>
      <c r="C132" s="52" t="s">
        <v>731</v>
      </c>
      <c r="D132" s="67">
        <v>7892</v>
      </c>
      <c r="E132" s="52" t="s">
        <v>141</v>
      </c>
    </row>
    <row r="133" spans="1:5" ht="12" customHeight="1">
      <c r="A133" s="9" t="s">
        <v>392</v>
      </c>
      <c r="B133" s="66">
        <v>88</v>
      </c>
      <c r="C133" s="52" t="s">
        <v>759</v>
      </c>
      <c r="D133" s="68">
        <v>1.0999999999999999E-2</v>
      </c>
      <c r="E133" s="52" t="s">
        <v>234</v>
      </c>
    </row>
    <row r="134" spans="1:5" ht="12" customHeight="1">
      <c r="A134" s="9" t="s">
        <v>393</v>
      </c>
      <c r="B134" s="66">
        <v>79</v>
      </c>
      <c r="C134" s="52" t="s">
        <v>916</v>
      </c>
      <c r="D134" s="68">
        <v>0.01</v>
      </c>
      <c r="E134" s="52" t="s">
        <v>154</v>
      </c>
    </row>
    <row r="135" spans="1:5" ht="12" customHeight="1">
      <c r="A135" s="9" t="s">
        <v>394</v>
      </c>
      <c r="B135" s="66">
        <v>230</v>
      </c>
      <c r="C135" s="52" t="s">
        <v>751</v>
      </c>
      <c r="D135" s="68">
        <v>2.9000000000000001E-2</v>
      </c>
      <c r="E135" s="52" t="s">
        <v>234</v>
      </c>
    </row>
    <row r="136" spans="1:5" ht="12" customHeight="1">
      <c r="A136" s="9" t="s">
        <v>396</v>
      </c>
      <c r="B136" s="66">
        <v>329</v>
      </c>
      <c r="C136" s="52" t="s">
        <v>1059</v>
      </c>
      <c r="D136" s="68">
        <v>4.2000000000000003E-2</v>
      </c>
      <c r="E136" s="52" t="s">
        <v>180</v>
      </c>
    </row>
    <row r="137" spans="1:5" ht="12" customHeight="1">
      <c r="A137" s="9" t="s">
        <v>397</v>
      </c>
      <c r="B137" s="66">
        <v>680</v>
      </c>
      <c r="C137" s="52" t="s">
        <v>744</v>
      </c>
      <c r="D137" s="68">
        <v>8.5999999999999993E-2</v>
      </c>
      <c r="E137" s="52" t="s">
        <v>280</v>
      </c>
    </row>
    <row r="138" spans="1:5" ht="12" customHeight="1">
      <c r="A138" s="9" t="s">
        <v>399</v>
      </c>
      <c r="B138" s="66">
        <v>754</v>
      </c>
      <c r="C138" s="52" t="s">
        <v>1051</v>
      </c>
      <c r="D138" s="68">
        <v>9.6000000000000002E-2</v>
      </c>
      <c r="E138" s="52" t="s">
        <v>280</v>
      </c>
    </row>
    <row r="139" spans="1:5" ht="12" customHeight="1">
      <c r="A139" s="9" t="s">
        <v>401</v>
      </c>
      <c r="B139" s="65">
        <v>5732</v>
      </c>
      <c r="C139" s="52" t="s">
        <v>990</v>
      </c>
      <c r="D139" s="68">
        <v>0.72599999999999998</v>
      </c>
      <c r="E139" s="52" t="s">
        <v>609</v>
      </c>
    </row>
    <row r="140" spans="1:5" ht="12" customHeight="1">
      <c r="A140" s="9" t="s">
        <v>385</v>
      </c>
      <c r="B140" s="65">
        <v>2980</v>
      </c>
      <c r="C140" s="52" t="s">
        <v>770</v>
      </c>
      <c r="D140" s="52" t="s">
        <v>141</v>
      </c>
      <c r="E140" s="52" t="s">
        <v>141</v>
      </c>
    </row>
    <row r="141" spans="1:5" ht="12" customHeight="1">
      <c r="A141" s="9" t="s">
        <v>30</v>
      </c>
      <c r="B141" s="12" t="s">
        <v>30</v>
      </c>
      <c r="C141" s="52" t="s">
        <v>30</v>
      </c>
      <c r="D141" s="52" t="s">
        <v>30</v>
      </c>
      <c r="E141" s="52" t="s">
        <v>30</v>
      </c>
    </row>
    <row r="142" spans="1:5" ht="12" customHeight="1">
      <c r="A142" s="9" t="s">
        <v>402</v>
      </c>
      <c r="B142" s="65">
        <v>3899</v>
      </c>
      <c r="C142" s="52" t="s">
        <v>724</v>
      </c>
      <c r="D142" s="67">
        <v>3899</v>
      </c>
      <c r="E142" s="52" t="s">
        <v>141</v>
      </c>
    </row>
    <row r="143" spans="1:5" ht="12" customHeight="1">
      <c r="A143" s="9" t="s">
        <v>403</v>
      </c>
      <c r="B143" s="66">
        <v>85</v>
      </c>
      <c r="C143" s="52" t="s">
        <v>727</v>
      </c>
      <c r="D143" s="68">
        <v>2.1999999999999999E-2</v>
      </c>
      <c r="E143" s="52" t="s">
        <v>388</v>
      </c>
    </row>
    <row r="144" spans="1:5" ht="12" customHeight="1">
      <c r="A144" s="9" t="s">
        <v>404</v>
      </c>
      <c r="B144" s="66">
        <v>110</v>
      </c>
      <c r="C144" s="52" t="s">
        <v>928</v>
      </c>
      <c r="D144" s="68">
        <v>2.8000000000000001E-2</v>
      </c>
      <c r="E144" s="52" t="s">
        <v>437</v>
      </c>
    </row>
    <row r="145" spans="1:5" ht="12" customHeight="1">
      <c r="A145" s="9" t="s">
        <v>405</v>
      </c>
      <c r="B145" s="66">
        <v>90</v>
      </c>
      <c r="C145" s="52" t="s">
        <v>928</v>
      </c>
      <c r="D145" s="68">
        <v>2.3E-2</v>
      </c>
      <c r="E145" s="52" t="s">
        <v>437</v>
      </c>
    </row>
    <row r="146" spans="1:5" ht="12" customHeight="1">
      <c r="A146" s="9" t="s">
        <v>406</v>
      </c>
      <c r="B146" s="66">
        <v>135</v>
      </c>
      <c r="C146" s="52" t="s">
        <v>928</v>
      </c>
      <c r="D146" s="68">
        <v>3.5000000000000003E-2</v>
      </c>
      <c r="E146" s="52" t="s">
        <v>437</v>
      </c>
    </row>
    <row r="147" spans="1:5" ht="12" customHeight="1">
      <c r="A147" s="9" t="s">
        <v>407</v>
      </c>
      <c r="B147" s="65">
        <v>3479</v>
      </c>
      <c r="C147" s="52" t="s">
        <v>794</v>
      </c>
      <c r="D147" s="68">
        <v>0.89200000000000002</v>
      </c>
      <c r="E147" s="52" t="s">
        <v>552</v>
      </c>
    </row>
    <row r="148" spans="1:5" ht="12" customHeight="1">
      <c r="A148" s="9" t="s">
        <v>385</v>
      </c>
      <c r="B148" s="12" t="s">
        <v>408</v>
      </c>
      <c r="C148" s="52" t="s">
        <v>409</v>
      </c>
      <c r="D148" s="52" t="s">
        <v>141</v>
      </c>
      <c r="E148" s="52" t="s">
        <v>141</v>
      </c>
    </row>
    <row r="149" spans="1:5" ht="12" customHeight="1">
      <c r="A149" s="9" t="s">
        <v>30</v>
      </c>
      <c r="B149" s="12" t="s">
        <v>30</v>
      </c>
      <c r="C149" s="52" t="s">
        <v>30</v>
      </c>
      <c r="D149" s="52" t="s">
        <v>30</v>
      </c>
      <c r="E149" s="52" t="s">
        <v>30</v>
      </c>
    </row>
    <row r="150" spans="1:5" ht="12" customHeight="1">
      <c r="A150" s="9" t="s">
        <v>410</v>
      </c>
      <c r="B150" s="12" t="s">
        <v>30</v>
      </c>
      <c r="C150" s="52" t="s">
        <v>30</v>
      </c>
      <c r="D150" s="52" t="s">
        <v>30</v>
      </c>
      <c r="E150" s="52" t="s">
        <v>30</v>
      </c>
    </row>
    <row r="151" spans="1:5" ht="12" customHeight="1">
      <c r="A151" s="9" t="s">
        <v>411</v>
      </c>
      <c r="B151" s="65">
        <v>7873</v>
      </c>
      <c r="C151" s="52" t="s">
        <v>757</v>
      </c>
      <c r="D151" s="67">
        <v>7873</v>
      </c>
      <c r="E151" s="52" t="s">
        <v>141</v>
      </c>
    </row>
    <row r="152" spans="1:5" ht="12" customHeight="1">
      <c r="A152" s="9" t="s">
        <v>412</v>
      </c>
      <c r="B152" s="65">
        <v>2772</v>
      </c>
      <c r="C152" s="52" t="s">
        <v>1060</v>
      </c>
      <c r="D152" s="68">
        <v>0.35199999999999998</v>
      </c>
      <c r="E152" s="52" t="s">
        <v>277</v>
      </c>
    </row>
    <row r="153" spans="1:5" ht="12" customHeight="1">
      <c r="A153" s="9" t="s">
        <v>414</v>
      </c>
      <c r="B153" s="66">
        <v>991</v>
      </c>
      <c r="C153" s="52" t="s">
        <v>755</v>
      </c>
      <c r="D153" s="68">
        <v>0.126</v>
      </c>
      <c r="E153" s="52" t="s">
        <v>285</v>
      </c>
    </row>
    <row r="154" spans="1:5" ht="12" customHeight="1">
      <c r="A154" s="9" t="s">
        <v>415</v>
      </c>
      <c r="B154" s="65">
        <v>1063</v>
      </c>
      <c r="C154" s="52" t="s">
        <v>721</v>
      </c>
      <c r="D154" s="68">
        <v>0.13500000000000001</v>
      </c>
      <c r="E154" s="52" t="s">
        <v>548</v>
      </c>
    </row>
    <row r="155" spans="1:5" ht="12" customHeight="1">
      <c r="A155" s="9" t="s">
        <v>417</v>
      </c>
      <c r="B155" s="66">
        <v>760</v>
      </c>
      <c r="C155" s="52" t="s">
        <v>909</v>
      </c>
      <c r="D155" s="68">
        <v>9.7000000000000003E-2</v>
      </c>
      <c r="E155" s="52" t="s">
        <v>420</v>
      </c>
    </row>
    <row r="156" spans="1:5" ht="12" customHeight="1">
      <c r="A156" s="9" t="s">
        <v>419</v>
      </c>
      <c r="B156" s="65">
        <v>2287</v>
      </c>
      <c r="C156" s="52" t="s">
        <v>819</v>
      </c>
      <c r="D156" s="68">
        <v>0.28999999999999998</v>
      </c>
      <c r="E156" s="52" t="s">
        <v>541</v>
      </c>
    </row>
    <row r="157" spans="1:5" ht="12" customHeight="1">
      <c r="A157" s="9" t="s">
        <v>30</v>
      </c>
      <c r="B157" s="12" t="s">
        <v>30</v>
      </c>
      <c r="C157" s="52" t="s">
        <v>30</v>
      </c>
      <c r="D157" s="52" t="s">
        <v>30</v>
      </c>
      <c r="E157" s="52" t="s">
        <v>30</v>
      </c>
    </row>
    <row r="158" spans="1:5" ht="12" customHeight="1">
      <c r="A158" s="9" t="s">
        <v>421</v>
      </c>
      <c r="B158" s="66">
        <v>19</v>
      </c>
      <c r="C158" s="52" t="s">
        <v>1061</v>
      </c>
      <c r="D158" s="52" t="s">
        <v>141</v>
      </c>
      <c r="E158" s="52" t="s">
        <v>141</v>
      </c>
    </row>
    <row r="159" spans="1:5" ht="12" customHeight="1">
      <c r="A159" s="9" t="s">
        <v>30</v>
      </c>
      <c r="B159" s="12" t="s">
        <v>30</v>
      </c>
      <c r="C159" s="52" t="s">
        <v>30</v>
      </c>
      <c r="D159" s="52" t="s">
        <v>30</v>
      </c>
      <c r="E159" s="52" t="s">
        <v>30</v>
      </c>
    </row>
    <row r="160" spans="1:5" ht="12" customHeight="1">
      <c r="A160" s="9" t="s">
        <v>423</v>
      </c>
      <c r="B160" s="65">
        <v>3886</v>
      </c>
      <c r="C160" s="52" t="s">
        <v>874</v>
      </c>
      <c r="D160" s="67">
        <v>3886</v>
      </c>
      <c r="E160" s="52" t="s">
        <v>141</v>
      </c>
    </row>
    <row r="161" spans="1:5" ht="12" customHeight="1">
      <c r="A161" s="9" t="s">
        <v>424</v>
      </c>
      <c r="B161" s="65">
        <v>1013</v>
      </c>
      <c r="C161" s="52" t="s">
        <v>372</v>
      </c>
      <c r="D161" s="68">
        <v>0.26100000000000001</v>
      </c>
      <c r="E161" s="52" t="s">
        <v>275</v>
      </c>
    </row>
    <row r="162" spans="1:5" ht="12" customHeight="1">
      <c r="A162" s="9" t="s">
        <v>425</v>
      </c>
      <c r="B162" s="66">
        <v>650</v>
      </c>
      <c r="C162" s="52" t="s">
        <v>94</v>
      </c>
      <c r="D162" s="68">
        <v>0.16700000000000001</v>
      </c>
      <c r="E162" s="52" t="s">
        <v>541</v>
      </c>
    </row>
    <row r="163" spans="1:5" ht="12" customHeight="1">
      <c r="A163" s="9" t="s">
        <v>427</v>
      </c>
      <c r="B163" s="66">
        <v>483</v>
      </c>
      <c r="C163" s="52" t="s">
        <v>933</v>
      </c>
      <c r="D163" s="68">
        <v>0.124</v>
      </c>
      <c r="E163" s="52" t="s">
        <v>609</v>
      </c>
    </row>
    <row r="164" spans="1:5" ht="12" customHeight="1">
      <c r="A164" s="9" t="s">
        <v>414</v>
      </c>
      <c r="B164" s="66">
        <v>343</v>
      </c>
      <c r="C164" s="52" t="s">
        <v>768</v>
      </c>
      <c r="D164" s="68">
        <v>8.7999999999999995E-2</v>
      </c>
      <c r="E164" s="52" t="s">
        <v>266</v>
      </c>
    </row>
    <row r="165" spans="1:5" ht="12" customHeight="1">
      <c r="A165" s="9" t="s">
        <v>415</v>
      </c>
      <c r="B165" s="66">
        <v>241</v>
      </c>
      <c r="C165" s="52" t="s">
        <v>1062</v>
      </c>
      <c r="D165" s="68">
        <v>6.2E-2</v>
      </c>
      <c r="E165" s="52" t="s">
        <v>285</v>
      </c>
    </row>
    <row r="166" spans="1:5" ht="12" customHeight="1">
      <c r="A166" s="9" t="s">
        <v>417</v>
      </c>
      <c r="B166" s="66">
        <v>206</v>
      </c>
      <c r="C166" s="52" t="s">
        <v>1063</v>
      </c>
      <c r="D166" s="68">
        <v>5.2999999999999999E-2</v>
      </c>
      <c r="E166" s="52" t="s">
        <v>426</v>
      </c>
    </row>
    <row r="167" spans="1:5" ht="12" customHeight="1">
      <c r="A167" s="9" t="s">
        <v>419</v>
      </c>
      <c r="B167" s="66">
        <v>950</v>
      </c>
      <c r="C167" s="52" t="s">
        <v>1064</v>
      </c>
      <c r="D167" s="68">
        <v>0.24399999999999999</v>
      </c>
      <c r="E167" s="52" t="s">
        <v>260</v>
      </c>
    </row>
    <row r="168" spans="1:5" ht="12" customHeight="1">
      <c r="A168" s="9" t="s">
        <v>30</v>
      </c>
      <c r="B168" s="12" t="s">
        <v>30</v>
      </c>
      <c r="C168" s="52" t="s">
        <v>30</v>
      </c>
      <c r="D168" s="52" t="s">
        <v>30</v>
      </c>
      <c r="E168" s="52" t="s">
        <v>30</v>
      </c>
    </row>
    <row r="169" spans="1:5" ht="12" customHeight="1">
      <c r="A169" s="9" t="s">
        <v>421</v>
      </c>
      <c r="B169" s="66">
        <v>13</v>
      </c>
      <c r="C169" s="52" t="s">
        <v>1065</v>
      </c>
      <c r="D169" s="52" t="s">
        <v>141</v>
      </c>
      <c r="E169" s="52" t="s">
        <v>141</v>
      </c>
    </row>
    <row r="170" spans="1:5" ht="12" customHeight="1">
      <c r="A170" s="9" t="s">
        <v>30</v>
      </c>
      <c r="B170" s="12" t="s">
        <v>30</v>
      </c>
      <c r="C170" s="52" t="s">
        <v>30</v>
      </c>
      <c r="D170" s="52" t="s">
        <v>30</v>
      </c>
      <c r="E170" s="52" t="s">
        <v>30</v>
      </c>
    </row>
    <row r="171" spans="1:5" ht="12" customHeight="1">
      <c r="A171" s="9" t="s">
        <v>430</v>
      </c>
      <c r="B171" s="12" t="s">
        <v>30</v>
      </c>
      <c r="C171" s="52" t="s">
        <v>30</v>
      </c>
      <c r="D171" s="52" t="s">
        <v>30</v>
      </c>
      <c r="E171" s="52" t="s">
        <v>30</v>
      </c>
    </row>
    <row r="172" spans="1:5" ht="12" customHeight="1">
      <c r="A172" s="9" t="s">
        <v>431</v>
      </c>
      <c r="B172" s="65">
        <v>10059</v>
      </c>
      <c r="C172" s="52" t="s">
        <v>787</v>
      </c>
      <c r="D172" s="67">
        <v>10059</v>
      </c>
      <c r="E172" s="52" t="s">
        <v>141</v>
      </c>
    </row>
    <row r="173" spans="1:5" ht="12" customHeight="1">
      <c r="A173" s="9" t="s">
        <v>432</v>
      </c>
      <c r="B173" s="66">
        <v>43</v>
      </c>
      <c r="C173" s="52" t="s">
        <v>922</v>
      </c>
      <c r="D173" s="68">
        <v>4.0000000000000001E-3</v>
      </c>
      <c r="E173" s="52" t="s">
        <v>189</v>
      </c>
    </row>
    <row r="174" spans="1:5" ht="12" customHeight="1">
      <c r="A174" s="9" t="s">
        <v>405</v>
      </c>
      <c r="B174" s="66">
        <v>202</v>
      </c>
      <c r="C174" s="52" t="s">
        <v>826</v>
      </c>
      <c r="D174" s="68">
        <v>0.02</v>
      </c>
      <c r="E174" s="52" t="s">
        <v>154</v>
      </c>
    </row>
    <row r="175" spans="1:5" ht="12" customHeight="1">
      <c r="A175" s="9" t="s">
        <v>393</v>
      </c>
      <c r="B175" s="66">
        <v>464</v>
      </c>
      <c r="C175" s="52" t="s">
        <v>778</v>
      </c>
      <c r="D175" s="68">
        <v>4.5999999999999999E-2</v>
      </c>
      <c r="E175" s="52" t="s">
        <v>234</v>
      </c>
    </row>
    <row r="176" spans="1:5" ht="12" customHeight="1">
      <c r="A176" s="9" t="s">
        <v>434</v>
      </c>
      <c r="B176" s="66">
        <v>535</v>
      </c>
      <c r="C176" s="52" t="s">
        <v>120</v>
      </c>
      <c r="D176" s="68">
        <v>5.2999999999999999E-2</v>
      </c>
      <c r="E176" s="52" t="s">
        <v>166</v>
      </c>
    </row>
    <row r="177" spans="1:5" ht="12" customHeight="1">
      <c r="A177" s="9" t="s">
        <v>435</v>
      </c>
      <c r="B177" s="65">
        <v>1010</v>
      </c>
      <c r="C177" s="52" t="s">
        <v>63</v>
      </c>
      <c r="D177" s="68">
        <v>0.1</v>
      </c>
      <c r="E177" s="52" t="s">
        <v>413</v>
      </c>
    </row>
    <row r="178" spans="1:5" ht="12" customHeight="1">
      <c r="A178" s="9" t="s">
        <v>397</v>
      </c>
      <c r="B178" s="65">
        <v>3027</v>
      </c>
      <c r="C178" s="52" t="s">
        <v>1066</v>
      </c>
      <c r="D178" s="68">
        <v>0.30099999999999999</v>
      </c>
      <c r="E178" s="52" t="s">
        <v>283</v>
      </c>
    </row>
    <row r="179" spans="1:5" ht="12" customHeight="1">
      <c r="A179" s="9" t="s">
        <v>436</v>
      </c>
      <c r="B179" s="65">
        <v>4778</v>
      </c>
      <c r="C179" s="52" t="s">
        <v>111</v>
      </c>
      <c r="D179" s="68">
        <v>0.47499999999999998</v>
      </c>
      <c r="E179" s="52" t="s">
        <v>557</v>
      </c>
    </row>
    <row r="180" spans="1:5" ht="12" customHeight="1">
      <c r="A180" s="9" t="s">
        <v>385</v>
      </c>
      <c r="B180" s="65">
        <v>1460</v>
      </c>
      <c r="C180" s="52" t="s">
        <v>888</v>
      </c>
      <c r="D180" s="52" t="s">
        <v>141</v>
      </c>
      <c r="E180" s="52" t="s">
        <v>141</v>
      </c>
    </row>
    <row r="181" spans="1:5" ht="12" customHeight="1">
      <c r="A181" s="9" t="s">
        <v>30</v>
      </c>
      <c r="B181" s="12" t="s">
        <v>30</v>
      </c>
      <c r="C181" s="52" t="s">
        <v>30</v>
      </c>
      <c r="D181" s="52" t="s">
        <v>30</v>
      </c>
      <c r="E181" s="52" t="s">
        <v>30</v>
      </c>
    </row>
    <row r="182" spans="1:5" ht="12" customHeight="1">
      <c r="A182" s="9" t="s">
        <v>438</v>
      </c>
      <c r="B182" s="66">
        <v>235</v>
      </c>
      <c r="C182" s="52" t="s">
        <v>736</v>
      </c>
      <c r="D182" s="52" t="s">
        <v>141</v>
      </c>
      <c r="E182" s="52" t="s">
        <v>141</v>
      </c>
    </row>
    <row r="183" spans="1:5" ht="12" customHeight="1">
      <c r="A183" s="9" t="s">
        <v>30</v>
      </c>
      <c r="B183" s="12" t="s">
        <v>30</v>
      </c>
      <c r="C183" s="52" t="s">
        <v>30</v>
      </c>
      <c r="D183" s="52" t="s">
        <v>30</v>
      </c>
      <c r="E183" s="52" t="s">
        <v>30</v>
      </c>
    </row>
    <row r="184" spans="1:5" ht="12" customHeight="1">
      <c r="A184" s="9" t="s">
        <v>439</v>
      </c>
      <c r="B184" s="12" t="s">
        <v>30</v>
      </c>
      <c r="C184" s="52" t="s">
        <v>30</v>
      </c>
      <c r="D184" s="52" t="s">
        <v>30</v>
      </c>
      <c r="E184" s="52" t="s">
        <v>30</v>
      </c>
    </row>
    <row r="185" spans="1:5" ht="51">
      <c r="A185" s="9" t="s">
        <v>440</v>
      </c>
      <c r="B185" s="65">
        <v>9955</v>
      </c>
      <c r="C185" s="52" t="s">
        <v>1067</v>
      </c>
      <c r="D185" s="67">
        <v>9955</v>
      </c>
      <c r="E185" s="52" t="s">
        <v>141</v>
      </c>
    </row>
    <row r="186" spans="1:5" ht="12" customHeight="1">
      <c r="A186" s="9" t="s">
        <v>441</v>
      </c>
      <c r="B186" s="66">
        <v>986</v>
      </c>
      <c r="C186" s="52" t="s">
        <v>852</v>
      </c>
      <c r="D186" s="68">
        <v>9.9000000000000005E-2</v>
      </c>
      <c r="E186" s="52" t="s">
        <v>272</v>
      </c>
    </row>
    <row r="187" spans="1:5" ht="12" customHeight="1">
      <c r="A187" s="9" t="s">
        <v>427</v>
      </c>
      <c r="B187" s="66">
        <v>822</v>
      </c>
      <c r="C187" s="52" t="s">
        <v>760</v>
      </c>
      <c r="D187" s="68">
        <v>8.3000000000000004E-2</v>
      </c>
      <c r="E187" s="52" t="s">
        <v>264</v>
      </c>
    </row>
    <row r="188" spans="1:5" ht="12" customHeight="1">
      <c r="A188" s="9" t="s">
        <v>414</v>
      </c>
      <c r="B188" s="65">
        <v>1463</v>
      </c>
      <c r="C188" s="52" t="s">
        <v>1045</v>
      </c>
      <c r="D188" s="68">
        <v>0.14699999999999999</v>
      </c>
      <c r="E188" s="52" t="s">
        <v>285</v>
      </c>
    </row>
    <row r="189" spans="1:5" ht="12" customHeight="1">
      <c r="A189" s="9" t="s">
        <v>415</v>
      </c>
      <c r="B189" s="65">
        <v>1016</v>
      </c>
      <c r="C189" s="52" t="s">
        <v>86</v>
      </c>
      <c r="D189" s="68">
        <v>0.10199999999999999</v>
      </c>
      <c r="E189" s="52" t="s">
        <v>420</v>
      </c>
    </row>
    <row r="190" spans="1:5" ht="12" customHeight="1">
      <c r="A190" s="9" t="s">
        <v>417</v>
      </c>
      <c r="B190" s="66">
        <v>937</v>
      </c>
      <c r="C190" s="52" t="s">
        <v>767</v>
      </c>
      <c r="D190" s="68">
        <v>9.4E-2</v>
      </c>
      <c r="E190" s="52" t="s">
        <v>413</v>
      </c>
    </row>
    <row r="191" spans="1:5" ht="12" customHeight="1">
      <c r="A191" s="9" t="s">
        <v>419</v>
      </c>
      <c r="B191" s="65">
        <v>4731</v>
      </c>
      <c r="C191" s="52" t="s">
        <v>1068</v>
      </c>
      <c r="D191" s="68">
        <v>0.47499999999999998</v>
      </c>
      <c r="E191" s="52" t="s">
        <v>261</v>
      </c>
    </row>
    <row r="192" spans="1:5" ht="12" customHeight="1">
      <c r="A192" s="9" t="s">
        <v>30</v>
      </c>
      <c r="B192" s="12" t="s">
        <v>30</v>
      </c>
      <c r="C192" s="52" t="s">
        <v>30</v>
      </c>
      <c r="D192" s="52" t="s">
        <v>30</v>
      </c>
      <c r="E192" s="52" t="s">
        <v>30</v>
      </c>
    </row>
    <row r="193" spans="1:5" ht="12" customHeight="1">
      <c r="A193" s="9" t="s">
        <v>421</v>
      </c>
      <c r="B193" s="66">
        <v>339</v>
      </c>
      <c r="C193" s="52" t="s">
        <v>749</v>
      </c>
      <c r="D193" s="52" t="s">
        <v>141</v>
      </c>
      <c r="E193" s="52" t="s">
        <v>141</v>
      </c>
    </row>
  </sheetData>
  <mergeCells count="1">
    <mergeCell ref="A2:B3"/>
  </mergeCell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Population by Age</vt:lpstr>
      <vt:lpstr>Diversity Score</vt:lpstr>
      <vt:lpstr>Race and Ethnicity</vt:lpstr>
      <vt:lpstr>Children in Poverty</vt:lpstr>
      <vt:lpstr>Unemployment</vt:lpstr>
      <vt:lpstr>Children by Family Type</vt:lpstr>
      <vt:lpstr>Median Income</vt:lpstr>
      <vt:lpstr>Monthly Housing Costs</vt:lpstr>
      <vt:lpstr>Rent Burden</vt:lpstr>
      <vt:lpstr>LEP and FreeReduced Lunch</vt:lpstr>
      <vt:lpstr>Suspension</vt:lpstr>
      <vt:lpstr>Academic Proficiency Rates</vt:lpstr>
      <vt:lpstr>Graduation and College Readines</vt:lpstr>
      <vt:lpstr>Adult Education Level</vt:lpstr>
      <vt:lpstr>Health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intern user</dc:creator>
  <cp:lastModifiedBy>Anna Wright</cp:lastModifiedBy>
  <dcterms:created xsi:type="dcterms:W3CDTF">2015-06-19T19:55:24Z</dcterms:created>
  <dcterms:modified xsi:type="dcterms:W3CDTF">2015-09-03T13:21:02Z</dcterms:modified>
</cp:coreProperties>
</file>