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4475" tabRatio="775" firstSheet="10" activeTab="14"/>
  </bookViews>
  <sheets>
    <sheet name="Population by Age" sheetId="7" r:id="rId1"/>
    <sheet name="Diversity Score" sheetId="16" r:id="rId2"/>
    <sheet name="Race and Ethnicity" sheetId="12" r:id="rId3"/>
    <sheet name="Children in Poverty" sheetId="8" r:id="rId4"/>
    <sheet name="Unemployment" sheetId="10" r:id="rId5"/>
    <sheet name="Children by Family Type" sheetId="13" r:id="rId6"/>
    <sheet name="Median Income" sheetId="9" r:id="rId7"/>
    <sheet name="Monthly Housing Costs" sheetId="15" r:id="rId8"/>
    <sheet name="Rent Burden" sheetId="11" r:id="rId9"/>
    <sheet name="LEP and FreeReduced Lunch" sheetId="2" r:id="rId10"/>
    <sheet name="Suspension" sheetId="3" r:id="rId11"/>
    <sheet name="Academic Proficiency Rates" sheetId="1" r:id="rId12"/>
    <sheet name="Graduation and College Readines" sheetId="4" r:id="rId13"/>
    <sheet name="Adult Education Level" sheetId="14" r:id="rId14"/>
    <sheet name="Health" sheetId="17" r:id="rId15"/>
  </sheets>
  <calcPr calcId="145621"/>
</workbook>
</file>

<file path=xl/calcChain.xml><?xml version="1.0" encoding="utf-8"?>
<calcChain xmlns="http://schemas.openxmlformats.org/spreadsheetml/2006/main">
  <c r="C4" i="7" l="1"/>
  <c r="B4" i="7"/>
  <c r="D3" i="16" l="1"/>
  <c r="E3" i="16" s="1"/>
  <c r="D4" i="16"/>
  <c r="E4" i="16" s="1"/>
  <c r="D5" i="16"/>
  <c r="E5" i="16" s="1"/>
  <c r="D6" i="16"/>
  <c r="E6" i="16" s="1"/>
  <c r="D7" i="16"/>
  <c r="E7" i="16" s="1"/>
  <c r="D8" i="16"/>
  <c r="E8" i="16" s="1"/>
  <c r="D9" i="16"/>
  <c r="E9" i="16" s="1"/>
  <c r="D10" i="16"/>
  <c r="E10" i="16" s="1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2" i="16"/>
  <c r="E17" i="16" l="1"/>
  <c r="B3" i="15"/>
  <c r="B4" i="15"/>
  <c r="B7" i="14"/>
  <c r="B6" i="14"/>
  <c r="B5" i="14"/>
  <c r="B4" i="14"/>
  <c r="B3" i="14"/>
  <c r="B6" i="13"/>
  <c r="B5" i="13"/>
  <c r="C5" i="13" s="1"/>
  <c r="B4" i="13"/>
  <c r="C4" i="13" s="1"/>
  <c r="B3" i="13"/>
  <c r="C6" i="13" s="1"/>
  <c r="B12" i="12"/>
  <c r="C12" i="12" s="1"/>
  <c r="B11" i="12"/>
  <c r="C11" i="12" s="1"/>
  <c r="C7" i="12"/>
  <c r="B3" i="12"/>
  <c r="C3" i="12" s="1"/>
  <c r="B8" i="12"/>
  <c r="C8" i="12" s="1"/>
  <c r="B7" i="12"/>
  <c r="B6" i="12"/>
  <c r="B5" i="12"/>
  <c r="C5" i="12" s="1"/>
  <c r="B4" i="12"/>
  <c r="C4" i="12" s="1"/>
  <c r="A5" i="11"/>
  <c r="B5" i="11"/>
  <c r="B3" i="10"/>
  <c r="A3" i="10"/>
  <c r="B5" i="9"/>
  <c r="B4" i="9"/>
  <c r="B3" i="9"/>
  <c r="C3" i="7"/>
  <c r="B6" i="8"/>
  <c r="C6" i="8" s="1"/>
  <c r="B5" i="8"/>
  <c r="B4" i="8"/>
  <c r="B3" i="8"/>
  <c r="C3" i="8" s="1"/>
  <c r="B91" i="7"/>
  <c r="B69" i="7"/>
  <c r="B5" i="7" s="1"/>
  <c r="C5" i="7" s="1"/>
  <c r="B70" i="7"/>
  <c r="B6" i="7" s="1"/>
  <c r="C6" i="7" s="1"/>
  <c r="B71" i="7"/>
  <c r="B72" i="7"/>
  <c r="B73" i="7"/>
  <c r="B7" i="7" s="1"/>
  <c r="C7" i="7" s="1"/>
  <c r="B74" i="7"/>
  <c r="B75" i="7"/>
  <c r="B76" i="7"/>
  <c r="B77" i="7"/>
  <c r="B78" i="7"/>
  <c r="B8" i="7" s="1"/>
  <c r="C8" i="7" s="1"/>
  <c r="B79" i="7"/>
  <c r="B80" i="7"/>
  <c r="B81" i="7"/>
  <c r="B9" i="7" s="1"/>
  <c r="C9" i="7" s="1"/>
  <c r="B82" i="7"/>
  <c r="B83" i="7"/>
  <c r="B84" i="7"/>
  <c r="B10" i="7" s="1"/>
  <c r="C10" i="7" s="1"/>
  <c r="B85" i="7"/>
  <c r="B86" i="7"/>
  <c r="B87" i="7"/>
  <c r="B88" i="7"/>
  <c r="B89" i="7"/>
  <c r="B90" i="7"/>
  <c r="B68" i="7"/>
  <c r="C4" i="8" l="1"/>
  <c r="C5" i="8"/>
  <c r="C6" i="12"/>
  <c r="C3" i="13"/>
  <c r="F2" i="2"/>
</calcChain>
</file>

<file path=xl/sharedStrings.xml><?xml version="1.0" encoding="utf-8"?>
<sst xmlns="http://schemas.openxmlformats.org/spreadsheetml/2006/main" count="3140" uniqueCount="1175">
  <si>
    <t>BEDSCODE</t>
  </si>
  <si>
    <t>NAME</t>
  </si>
  <si>
    <t>ITEM_SUBJECT_AREA</t>
  </si>
  <si>
    <t>ITEM_DESC</t>
  </si>
  <si>
    <t>662300010000</t>
  </si>
  <si>
    <t>YONKERS CITY SCHOOL DISTRICT</t>
  </si>
  <si>
    <t>ELA</t>
  </si>
  <si>
    <t>Grade 3 ELA</t>
  </si>
  <si>
    <t>Mathematics</t>
  </si>
  <si>
    <t>Grade 3 Math</t>
  </si>
  <si>
    <t>Grade 8 ELA</t>
  </si>
  <si>
    <t>Grade 8 Math</t>
  </si>
  <si>
    <t>ENTITY_CD</t>
  </si>
  <si>
    <t>ENTITY_NAME</t>
  </si>
  <si>
    <t>YEAR</t>
  </si>
  <si>
    <t>PER_FREE_LUNCH</t>
  </si>
  <si>
    <t>PER_REDUCED_LUNCH</t>
  </si>
  <si>
    <t>PER_LEP</t>
  </si>
  <si>
    <t>SUM FREE AND REDUCED</t>
  </si>
  <si>
    <t>PER_SUSPENSIONS</t>
  </si>
  <si>
    <t>DistrictCode</t>
  </si>
  <si>
    <t>DISTRICT_NAME</t>
  </si>
  <si>
    <t>REPORT_SCHOOL_YEAR</t>
  </si>
  <si>
    <t>SUBGROUP_NAME</t>
  </si>
  <si>
    <t>MEMBERSHIP_DESC</t>
  </si>
  <si>
    <t>Graduate%</t>
  </si>
  <si>
    <t>Yonkers City School District</t>
  </si>
  <si>
    <t>2013-14</t>
  </si>
  <si>
    <t>All Students</t>
  </si>
  <si>
    <t>2010 Total Cohort - 4 Year Outcome</t>
  </si>
  <si>
    <t>ELAMath_AspirationalPerformanceMeasure%</t>
  </si>
  <si>
    <t>https://www.walkscore.com/NY/Yonkers</t>
  </si>
  <si>
    <t>B01001: SEX BY AGE - Universe: Total population</t>
  </si>
  <si>
    <t>2009-2013 American Community Survey 5-Year Estimates</t>
  </si>
  <si>
    <t/>
  </si>
  <si>
    <t>Yonkers City School District, New York</t>
  </si>
  <si>
    <t>Estimate</t>
  </si>
  <si>
    <t>Margin of Error</t>
  </si>
  <si>
    <t>Total:</t>
  </si>
  <si>
    <t>+/-67</t>
  </si>
  <si>
    <t xml:space="preserve">  Male:</t>
  </si>
  <si>
    <t>+/-941</t>
  </si>
  <si>
    <t xml:space="preserve">    Under 5 years</t>
  </si>
  <si>
    <t>+/-553</t>
  </si>
  <si>
    <t xml:space="preserve">    5 to 9 years</t>
  </si>
  <si>
    <t>+/-551</t>
  </si>
  <si>
    <t xml:space="preserve">    10 to 14 years</t>
  </si>
  <si>
    <t>+/-458</t>
  </si>
  <si>
    <t xml:space="preserve">    15 to 17 years</t>
  </si>
  <si>
    <t>+/-423</t>
  </si>
  <si>
    <t xml:space="preserve">    18 and 19 years</t>
  </si>
  <si>
    <t>+/-346</t>
  </si>
  <si>
    <t xml:space="preserve">    20 years</t>
  </si>
  <si>
    <t>+/-254</t>
  </si>
  <si>
    <t xml:space="preserve">    21 years</t>
  </si>
  <si>
    <t>+/-242</t>
  </si>
  <si>
    <t xml:space="preserve">    22 to 24 years</t>
  </si>
  <si>
    <t>+/-379</t>
  </si>
  <si>
    <t xml:space="preserve">    25 to 29 years</t>
  </si>
  <si>
    <t>+/-610</t>
  </si>
  <si>
    <t xml:space="preserve">    30 to 34 years</t>
  </si>
  <si>
    <t>+/-529</t>
  </si>
  <si>
    <t xml:space="preserve">    35 to 39 years</t>
  </si>
  <si>
    <t>+/-578</t>
  </si>
  <si>
    <t xml:space="preserve">    40 to 44 years</t>
  </si>
  <si>
    <t>+/-486</t>
  </si>
  <si>
    <t xml:space="preserve">    45 to 49 years</t>
  </si>
  <si>
    <t>+/-494</t>
  </si>
  <si>
    <t xml:space="preserve">    50 to 54 years</t>
  </si>
  <si>
    <t xml:space="preserve">    55 to 59 years</t>
  </si>
  <si>
    <t>+/-389</t>
  </si>
  <si>
    <t xml:space="preserve">    60 and 61 years</t>
  </si>
  <si>
    <t>+/-344</t>
  </si>
  <si>
    <t xml:space="preserve">    62 to 64 years</t>
  </si>
  <si>
    <t>+/-435</t>
  </si>
  <si>
    <t xml:space="preserve">    65 and 66 years</t>
  </si>
  <si>
    <t>+/-289</t>
  </si>
  <si>
    <t xml:space="preserve">    67 to 69 years</t>
  </si>
  <si>
    <t>+/-261</t>
  </si>
  <si>
    <t xml:space="preserve">    70 to 74 years</t>
  </si>
  <si>
    <t>+/-333</t>
  </si>
  <si>
    <t xml:space="preserve">    75 to 79 years</t>
  </si>
  <si>
    <t>+/-244</t>
  </si>
  <si>
    <t xml:space="preserve">    80 to 84 years</t>
  </si>
  <si>
    <t>+/-299</t>
  </si>
  <si>
    <t xml:space="preserve">    85 years and over</t>
  </si>
  <si>
    <t>+/-216</t>
  </si>
  <si>
    <t xml:space="preserve">  Female:</t>
  </si>
  <si>
    <t>+/-932</t>
  </si>
  <si>
    <t>+/-445</t>
  </si>
  <si>
    <t>+/-596</t>
  </si>
  <si>
    <t>+/-479</t>
  </si>
  <si>
    <t>+/-433</t>
  </si>
  <si>
    <t>+/-269</t>
  </si>
  <si>
    <t>+/-365</t>
  </si>
  <si>
    <t>+/-297</t>
  </si>
  <si>
    <t>+/-413</t>
  </si>
  <si>
    <t>+/-531</t>
  </si>
  <si>
    <t>+/-542</t>
  </si>
  <si>
    <t>+/-527</t>
  </si>
  <si>
    <t>+/-532</t>
  </si>
  <si>
    <t>+/-398</t>
  </si>
  <si>
    <t>+/-323</t>
  </si>
  <si>
    <t>+/-395</t>
  </si>
  <si>
    <t>+/-282</t>
  </si>
  <si>
    <t>+/-354</t>
  </si>
  <si>
    <t>+/-378</t>
  </si>
  <si>
    <t>+/-317</t>
  </si>
  <si>
    <t>+/-369</t>
  </si>
  <si>
    <t>B17024: AGE BY RATIO OF INCOME TO POVERTY LEVEL IN THE PAST 12 MONTHS - Universe: Population for whom poverty status is determined</t>
  </si>
  <si>
    <t>+/-316</t>
  </si>
  <si>
    <t xml:space="preserve">  Under 6 years:</t>
  </si>
  <si>
    <t>+/-706</t>
  </si>
  <si>
    <t xml:space="preserve">    Under .50</t>
  </si>
  <si>
    <t>+/-452</t>
  </si>
  <si>
    <t xml:space="preserve">    .50 to .74</t>
  </si>
  <si>
    <t>+/-234</t>
  </si>
  <si>
    <t xml:space="preserve">    .75 to .99</t>
  </si>
  <si>
    <t>+/-401</t>
  </si>
  <si>
    <t xml:space="preserve">    1.00 to 1.24</t>
  </si>
  <si>
    <t>+/-402</t>
  </si>
  <si>
    <t xml:space="preserve">    1.25 to 1.49</t>
  </si>
  <si>
    <t>+/-251</t>
  </si>
  <si>
    <t xml:space="preserve">    1.50 to 1.74</t>
  </si>
  <si>
    <t>+/-260</t>
  </si>
  <si>
    <t xml:space="preserve">    1.75 to 1.84</t>
  </si>
  <si>
    <t>+/-73</t>
  </si>
  <si>
    <t xml:space="preserve">    1.85 to 1.99</t>
  </si>
  <si>
    <t>+/-133</t>
  </si>
  <si>
    <t xml:space="preserve">    2.00 to 2.99</t>
  </si>
  <si>
    <t>+/-363</t>
  </si>
  <si>
    <t xml:space="preserve">    3.00 to 3.99</t>
  </si>
  <si>
    <t>+/-434</t>
  </si>
  <si>
    <t xml:space="preserve">    4.00 to 4.99</t>
  </si>
  <si>
    <t xml:space="preserve">    5.00 and over</t>
  </si>
  <si>
    <t>+/-441</t>
  </si>
  <si>
    <t xml:space="preserve">  6 to 11 years:</t>
  </si>
  <si>
    <t>+/-945</t>
  </si>
  <si>
    <t>+/-556</t>
  </si>
  <si>
    <t>+/-248</t>
  </si>
  <si>
    <t>+/-291</t>
  </si>
  <si>
    <t>+/-241</t>
  </si>
  <si>
    <t>+/-200</t>
  </si>
  <si>
    <t>+/-41</t>
  </si>
  <si>
    <t>+/-160</t>
  </si>
  <si>
    <t>+/-394</t>
  </si>
  <si>
    <t>+/-337</t>
  </si>
  <si>
    <t>+/-265</t>
  </si>
  <si>
    <t>+/-393</t>
  </si>
  <si>
    <t xml:space="preserve">  12 to 17 years:</t>
  </si>
  <si>
    <t>+/-810</t>
  </si>
  <si>
    <t>+/-368</t>
  </si>
  <si>
    <t>+/-141</t>
  </si>
  <si>
    <t>+/-239</t>
  </si>
  <si>
    <t>+/-309</t>
  </si>
  <si>
    <t>+/-81</t>
  </si>
  <si>
    <t>+/-150</t>
  </si>
  <si>
    <t>+/-400</t>
  </si>
  <si>
    <t>+/-318</t>
  </si>
  <si>
    <t>+/-405</t>
  </si>
  <si>
    <t xml:space="preserve">  18 to 24 years:</t>
  </si>
  <si>
    <t>+/-865</t>
  </si>
  <si>
    <t>+/-470</t>
  </si>
  <si>
    <t>+/-235</t>
  </si>
  <si>
    <t>+/-245</t>
  </si>
  <si>
    <t>+/-190</t>
  </si>
  <si>
    <t>+/-264</t>
  </si>
  <si>
    <t>+/-114</t>
  </si>
  <si>
    <t>+/-153</t>
  </si>
  <si>
    <t>+/-465</t>
  </si>
  <si>
    <t>+/-457</t>
  </si>
  <si>
    <t>+/-482</t>
  </si>
  <si>
    <t xml:space="preserve">  25 to 34 years:</t>
  </si>
  <si>
    <t>+/-1,069</t>
  </si>
  <si>
    <t>+/-243</t>
  </si>
  <si>
    <t>+/-325</t>
  </si>
  <si>
    <t>+/-321</t>
  </si>
  <si>
    <t>+/-237</t>
  </si>
  <si>
    <t>+/-572</t>
  </si>
  <si>
    <t>+/-731</t>
  </si>
  <si>
    <t>+/-520</t>
  </si>
  <si>
    <t>+/-741</t>
  </si>
  <si>
    <t xml:space="preserve">  35 to 44 years:</t>
  </si>
  <si>
    <t>+/-1,037</t>
  </si>
  <si>
    <t>+/-238</t>
  </si>
  <si>
    <t>+/-267</t>
  </si>
  <si>
    <t>+/-257</t>
  </si>
  <si>
    <t>+/-301</t>
  </si>
  <si>
    <t>+/-194</t>
  </si>
  <si>
    <t>+/-491</t>
  </si>
  <si>
    <t>+/-573</t>
  </si>
  <si>
    <t>+/-540</t>
  </si>
  <si>
    <t>+/-670</t>
  </si>
  <si>
    <t xml:space="preserve">  45 to 54 years:</t>
  </si>
  <si>
    <t>+/-1,143</t>
  </si>
  <si>
    <t>+/-356</t>
  </si>
  <si>
    <t>+/-219</t>
  </si>
  <si>
    <t>+/-164</t>
  </si>
  <si>
    <t>+/-232</t>
  </si>
  <si>
    <t>+/-158</t>
  </si>
  <si>
    <t>+/-182</t>
  </si>
  <si>
    <t>+/-454</t>
  </si>
  <si>
    <t>+/-617</t>
  </si>
  <si>
    <t>+/-738</t>
  </si>
  <si>
    <t xml:space="preserve">  55 to 64 years:</t>
  </si>
  <si>
    <t>+/-863</t>
  </si>
  <si>
    <t>+/-174</t>
  </si>
  <si>
    <t>+/-271</t>
  </si>
  <si>
    <t>+/-171</t>
  </si>
  <si>
    <t>+/-137</t>
  </si>
  <si>
    <t>+/-125</t>
  </si>
  <si>
    <t>+/-134</t>
  </si>
  <si>
    <t>+/-417</t>
  </si>
  <si>
    <t>+/-399</t>
  </si>
  <si>
    <t>+/-411</t>
  </si>
  <si>
    <t>+/-662</t>
  </si>
  <si>
    <t xml:space="preserve">  65 to 74 years:</t>
  </si>
  <si>
    <t>+/-760</t>
  </si>
  <si>
    <t>+/-126</t>
  </si>
  <si>
    <t>+/-161</t>
  </si>
  <si>
    <t>+/-250</t>
  </si>
  <si>
    <t>+/-179</t>
  </si>
  <si>
    <t>+/-185</t>
  </si>
  <si>
    <t>+/-120</t>
  </si>
  <si>
    <t>+/-372</t>
  </si>
  <si>
    <t>+/-322</t>
  </si>
  <si>
    <t>+/-304</t>
  </si>
  <si>
    <t>+/-509</t>
  </si>
  <si>
    <t xml:space="preserve">  75 years and over:</t>
  </si>
  <si>
    <t>+/-775</t>
  </si>
  <si>
    <t>+/-144</t>
  </si>
  <si>
    <t>+/-162</t>
  </si>
  <si>
    <t>+/-142</t>
  </si>
  <si>
    <t>+/-155</t>
  </si>
  <si>
    <t>+/-208</t>
  </si>
  <si>
    <t>+/-198</t>
  </si>
  <si>
    <t>+/-152</t>
  </si>
  <si>
    <t>+/-349</t>
  </si>
  <si>
    <t>+/-350</t>
  </si>
  <si>
    <t>+/-380</t>
  </si>
  <si>
    <t>B19126: MEDIAN FAMILY INCOME IN THE PAST 12 MONTHS (IN 2013 INFLATION-ADJUSTED DOLLARS) BY FAMILY TYPE BY PRESENCE OF OWN CHILDREN UNDER 18 YEARS - Universe: Families</t>
  </si>
  <si>
    <t>Median family income in the past 12 months (in 2013 inflation-adjusted dollars) --</t>
  </si>
  <si>
    <t xml:space="preserve">  Total:</t>
  </si>
  <si>
    <t>+/-1,983</t>
  </si>
  <si>
    <t xml:space="preserve">  Married-couple family --</t>
  </si>
  <si>
    <t xml:space="preserve">    Total</t>
  </si>
  <si>
    <t>+/-3,977</t>
  </si>
  <si>
    <t xml:space="preserve">    With own children under 18 years</t>
  </si>
  <si>
    <t>+/-3,807</t>
  </si>
  <si>
    <t xml:space="preserve">    No own children under 18 years</t>
  </si>
  <si>
    <t>+/-5,139</t>
  </si>
  <si>
    <t xml:space="preserve">  Other family --</t>
  </si>
  <si>
    <t>+/-2,010</t>
  </si>
  <si>
    <t xml:space="preserve">    Male householder, no wife present --</t>
  </si>
  <si>
    <t xml:space="preserve">      Total</t>
  </si>
  <si>
    <t>+/-6,702</t>
  </si>
  <si>
    <t xml:space="preserve">      With own children under 18 years</t>
  </si>
  <si>
    <t>+/-7,187</t>
  </si>
  <si>
    <t xml:space="preserve">      No own children under 18 years</t>
  </si>
  <si>
    <t>+/-5,315</t>
  </si>
  <si>
    <t xml:space="preserve">    Female householder, no husband present --</t>
  </si>
  <si>
    <t>+/-2,516</t>
  </si>
  <si>
    <t>+/-3,680</t>
  </si>
  <si>
    <t>+/-5,136</t>
  </si>
  <si>
    <t>DP03: SELECTED ECONOMIC CHARACTERISTICS</t>
  </si>
  <si>
    <t>Subject</t>
  </si>
  <si>
    <t>Percent</t>
  </si>
  <si>
    <t>Percent Margin of Error</t>
  </si>
  <si>
    <t>EMPLOYMENT STATUS</t>
  </si>
  <si>
    <t xml:space="preserve">    Population 16 years and over</t>
  </si>
  <si>
    <t>+/-1,150</t>
  </si>
  <si>
    <t>(X)</t>
  </si>
  <si>
    <t xml:space="preserve">      In labor force</t>
  </si>
  <si>
    <t>+/-1,617</t>
  </si>
  <si>
    <t>+/-0.9</t>
  </si>
  <si>
    <t xml:space="preserve">        Civilian labor force</t>
  </si>
  <si>
    <t>+/-1,615</t>
  </si>
  <si>
    <t xml:space="preserve">          Employed</t>
  </si>
  <si>
    <t>+/-1,715</t>
  </si>
  <si>
    <t>+/-1.0</t>
  </si>
  <si>
    <t xml:space="preserve">          Unemployed</t>
  </si>
  <si>
    <t>+/-814</t>
  </si>
  <si>
    <t>+/-0.5</t>
  </si>
  <si>
    <t xml:space="preserve">        Armed Forces</t>
  </si>
  <si>
    <t>+/-17</t>
  </si>
  <si>
    <t>+/-0.1</t>
  </si>
  <si>
    <t xml:space="preserve">      Not in labor force</t>
  </si>
  <si>
    <t>+/-1,441</t>
  </si>
  <si>
    <t xml:space="preserve">    Civilian labor force</t>
  </si>
  <si>
    <t xml:space="preserve">      Percent Unemployed</t>
  </si>
  <si>
    <t>+/-0.8</t>
  </si>
  <si>
    <t xml:space="preserve">    Females 16 years and over</t>
  </si>
  <si>
    <t>+/-1,107</t>
  </si>
  <si>
    <t>+/-1.1</t>
  </si>
  <si>
    <t>+/-1,105</t>
  </si>
  <si>
    <t>+/-1,103</t>
  </si>
  <si>
    <t xml:space="preserve">    Own children under 6 years</t>
  </si>
  <si>
    <t>+/-688</t>
  </si>
  <si>
    <t xml:space="preserve">      All parents in family in labor force</t>
  </si>
  <si>
    <t>+/-722</t>
  </si>
  <si>
    <t>+/-4.1</t>
  </si>
  <si>
    <t xml:space="preserve">    Own children 6 to 17 years</t>
  </si>
  <si>
    <t>+/-1,074</t>
  </si>
  <si>
    <t>+/-1,119</t>
  </si>
  <si>
    <t>+/-2.5</t>
  </si>
  <si>
    <t>COMMUTING TO WORK</t>
  </si>
  <si>
    <t xml:space="preserve">    Workers 16 years and over</t>
  </si>
  <si>
    <t>+/-1,723</t>
  </si>
  <si>
    <t xml:space="preserve">      Car, truck, or van -- drove alone</t>
  </si>
  <si>
    <t>+/-1,589</t>
  </si>
  <si>
    <t>+/-1.4</t>
  </si>
  <si>
    <t xml:space="preserve">      Car, truck, or van -- carpooled</t>
  </si>
  <si>
    <t>+/-736</t>
  </si>
  <si>
    <t xml:space="preserve">      Public transportation (excluding taxicab)</t>
  </si>
  <si>
    <t>+/-1,238</t>
  </si>
  <si>
    <t xml:space="preserve">      Walked</t>
  </si>
  <si>
    <t>+/-539</t>
  </si>
  <si>
    <t>+/-0.6</t>
  </si>
  <si>
    <t xml:space="preserve">      Other means</t>
  </si>
  <si>
    <t>+/-292</t>
  </si>
  <si>
    <t>+/-0.3</t>
  </si>
  <si>
    <t xml:space="preserve">      Worked at home</t>
  </si>
  <si>
    <t>+/-412</t>
  </si>
  <si>
    <t xml:space="preserve">      Mean travel time to work (minutes)</t>
  </si>
  <si>
    <t>+/-0.7</t>
  </si>
  <si>
    <t>OCCUPATION</t>
  </si>
  <si>
    <t xml:space="preserve">    Civilian employed population 16 years and over</t>
  </si>
  <si>
    <t xml:space="preserve">      Management, business, science, and arts occupations</t>
  </si>
  <si>
    <t>+/-1,179</t>
  </si>
  <si>
    <t>+/-1.3</t>
  </si>
  <si>
    <t xml:space="preserve">      Service occupations</t>
  </si>
  <si>
    <t>+/-1,076</t>
  </si>
  <si>
    <t xml:space="preserve">      Sales and office occupations</t>
  </si>
  <si>
    <t>+/-1,114</t>
  </si>
  <si>
    <t xml:space="preserve">      Natural resources, construction, and maintenance occupations</t>
  </si>
  <si>
    <t>+/-868</t>
  </si>
  <si>
    <t xml:space="preserve">      Production, transportation, and material moving occupations</t>
  </si>
  <si>
    <t>+/-682</t>
  </si>
  <si>
    <t>INDUSTRY</t>
  </si>
  <si>
    <t xml:space="preserve">      Agriculture, forestry, fishing and hunting, and mining</t>
  </si>
  <si>
    <t>+/-36</t>
  </si>
  <si>
    <t xml:space="preserve">      Construction</t>
  </si>
  <si>
    <t xml:space="preserve">      Manufacturing</t>
  </si>
  <si>
    <t>+/-0.4</t>
  </si>
  <si>
    <t xml:space="preserve">      Wholesale trade</t>
  </si>
  <si>
    <t xml:space="preserve">      Retail trade</t>
  </si>
  <si>
    <t>+/-862</t>
  </si>
  <si>
    <t xml:space="preserve">      Transportation and warehousing, and utilities</t>
  </si>
  <si>
    <t>+/-548</t>
  </si>
  <si>
    <t xml:space="preserve">      Information</t>
  </si>
  <si>
    <t>+/-285</t>
  </si>
  <si>
    <t xml:space="preserve">      Finance and insurance, and real estate and rental and leasing</t>
  </si>
  <si>
    <t>+/-577</t>
  </si>
  <si>
    <t xml:space="preserve">      Professional, scientific, and management, and administrative and waste management services</t>
  </si>
  <si>
    <t>+/-707</t>
  </si>
  <si>
    <t xml:space="preserve">      Educational services, and health care and social assistance</t>
  </si>
  <si>
    <t>+/-1,158</t>
  </si>
  <si>
    <t xml:space="preserve">      Arts, entertainment, and recreation, and accommodation and food services</t>
  </si>
  <si>
    <t>+/-660</t>
  </si>
  <si>
    <t xml:space="preserve">      Other services, except public administration</t>
  </si>
  <si>
    <t xml:space="preserve">      Public administration</t>
  </si>
  <si>
    <t>CLASS OF WORKER</t>
  </si>
  <si>
    <t xml:space="preserve">      Private wage and salary workers</t>
  </si>
  <si>
    <t>+/-1,697</t>
  </si>
  <si>
    <t xml:space="preserve">      Government workers</t>
  </si>
  <si>
    <t>+/-888</t>
  </si>
  <si>
    <t xml:space="preserve">      Self-employed in own not incorporated business workers</t>
  </si>
  <si>
    <t>+/-643</t>
  </si>
  <si>
    <t xml:space="preserve">      Unpaid family workers</t>
  </si>
  <si>
    <t>+/-85</t>
  </si>
  <si>
    <t>INCOME AND BENEFITS (IN 2013 INFLATION-ADJUSTED DOLLARS)</t>
  </si>
  <si>
    <t xml:space="preserve">    Total households</t>
  </si>
  <si>
    <t>+/-1,249</t>
  </si>
  <si>
    <t xml:space="preserve">      Less than $10,000</t>
  </si>
  <si>
    <t>+/-512</t>
  </si>
  <si>
    <t xml:space="preserve">      $10,000 to $14,999</t>
  </si>
  <si>
    <t>+/-373</t>
  </si>
  <si>
    <t xml:space="preserve">      $15,000 to $24,999</t>
  </si>
  <si>
    <t>+/-602</t>
  </si>
  <si>
    <t xml:space="preserve">      $25,000 to $34,999</t>
  </si>
  <si>
    <t>+/-513</t>
  </si>
  <si>
    <t xml:space="preserve">      $35,000 to $49,999</t>
  </si>
  <si>
    <t>+/-678</t>
  </si>
  <si>
    <t xml:space="preserve">      $50,000 to $74,999</t>
  </si>
  <si>
    <t>+/-618</t>
  </si>
  <si>
    <t xml:space="preserve">      $75,000 to $99,999</t>
  </si>
  <si>
    <t xml:space="preserve">      $100,000 to $149,999</t>
  </si>
  <si>
    <t>+/-676</t>
  </si>
  <si>
    <t xml:space="preserve">      $150,000 to $199,999</t>
  </si>
  <si>
    <t xml:space="preserve">      $200,000 or more</t>
  </si>
  <si>
    <t xml:space="preserve">      Median household income (dollars)</t>
  </si>
  <si>
    <t>+/-2,248</t>
  </si>
  <si>
    <t xml:space="preserve">      Mean household income (dollars)</t>
  </si>
  <si>
    <t>+/-1,835</t>
  </si>
  <si>
    <t xml:space="preserve">      With earnings</t>
  </si>
  <si>
    <t>+/-1,102</t>
  </si>
  <si>
    <t xml:space="preserve">        Mean earnings (dollars)</t>
  </si>
  <si>
    <t>+/-2,193</t>
  </si>
  <si>
    <t xml:space="preserve">      With Social Security</t>
  </si>
  <si>
    <t>+/-870</t>
  </si>
  <si>
    <t xml:space="preserve">        Mean Social Security income (dollars)</t>
  </si>
  <si>
    <t>+/-430</t>
  </si>
  <si>
    <t xml:space="preserve">      With retirement income</t>
  </si>
  <si>
    <t>+/-584</t>
  </si>
  <si>
    <t xml:space="preserve">        Mean retirement income (dollars)</t>
  </si>
  <si>
    <t xml:space="preserve">      With Supplemental Security Income</t>
  </si>
  <si>
    <t>+/-426</t>
  </si>
  <si>
    <t xml:space="preserve">        Mean Supplemental Security Income (dollars)</t>
  </si>
  <si>
    <t>+/-576</t>
  </si>
  <si>
    <t xml:space="preserve">      With cash public assistance income</t>
  </si>
  <si>
    <t>+/-396</t>
  </si>
  <si>
    <t xml:space="preserve">        Mean cash public assistance income (dollars)</t>
  </si>
  <si>
    <t>+/-603</t>
  </si>
  <si>
    <t xml:space="preserve">      With Food Stamp/SNAP benefits in the past 12 months</t>
  </si>
  <si>
    <t>+/-700</t>
  </si>
  <si>
    <t xml:space="preserve">    Families</t>
  </si>
  <si>
    <t>+/-746</t>
  </si>
  <si>
    <t>+/-303</t>
  </si>
  <si>
    <t>+/-464</t>
  </si>
  <si>
    <t>+/-446</t>
  </si>
  <si>
    <t>+/-590</t>
  </si>
  <si>
    <t>+/-1.2</t>
  </si>
  <si>
    <t>+/-510</t>
  </si>
  <si>
    <t>+/-575</t>
  </si>
  <si>
    <t>+/-612</t>
  </si>
  <si>
    <t>+/-362</t>
  </si>
  <si>
    <t xml:space="preserve">      Median family income (dollars)</t>
  </si>
  <si>
    <t xml:space="preserve">      Mean family income (dollars)</t>
  </si>
  <si>
    <t>+/-2,618</t>
  </si>
  <si>
    <t xml:space="preserve">      Per capita income (dollars)</t>
  </si>
  <si>
    <t>+/-750</t>
  </si>
  <si>
    <t xml:space="preserve">    Nonfamily households</t>
  </si>
  <si>
    <t>+/-1,126</t>
  </si>
  <si>
    <t xml:space="preserve">      Median nonfamily income (dollars)</t>
  </si>
  <si>
    <t>+/-2,029</t>
  </si>
  <si>
    <t xml:space="preserve">      Mean nonfamily income (dollars)</t>
  </si>
  <si>
    <t>+/-1,966</t>
  </si>
  <si>
    <t xml:space="preserve">    Median earnings for workers (dollars)</t>
  </si>
  <si>
    <t>+/-1,198</t>
  </si>
  <si>
    <t xml:space="preserve">    Median earnings for male full-time, year-round workers (dollars)</t>
  </si>
  <si>
    <t>+/-1,571</t>
  </si>
  <si>
    <t xml:space="preserve">    Median earnings for female full-time, year-round workers (dollars)</t>
  </si>
  <si>
    <t>+/-1,694</t>
  </si>
  <si>
    <t>HEALTH INSURANCE COVERAGE</t>
  </si>
  <si>
    <t xml:space="preserve">    Civilian noninstitutionalized population</t>
  </si>
  <si>
    <t xml:space="preserve">      With health insurance coverage</t>
  </si>
  <si>
    <t>+/-1,645</t>
  </si>
  <si>
    <t xml:space="preserve">        With private health insurance</t>
  </si>
  <si>
    <t>+/-2,496</t>
  </si>
  <si>
    <t xml:space="preserve">        With public coverage</t>
  </si>
  <si>
    <t>+/-2,301</t>
  </si>
  <si>
    <t xml:space="preserve">      No health insurance coverage</t>
  </si>
  <si>
    <t>+/-1,671</t>
  </si>
  <si>
    <t xml:space="preserve">      Civilian noninstitutionalized population under 18 years</t>
  </si>
  <si>
    <t>+/-1,136</t>
  </si>
  <si>
    <t xml:space="preserve">        No health insurance coverage</t>
  </si>
  <si>
    <t>+/-449</t>
  </si>
  <si>
    <t xml:space="preserve">      Civilian noninstitutionalized population 18 to 64 years</t>
  </si>
  <si>
    <t>+/-1,270</t>
  </si>
  <si>
    <t xml:space="preserve">        In labor force:</t>
  </si>
  <si>
    <t>+/-1,503</t>
  </si>
  <si>
    <t xml:space="preserve">          Employed:</t>
  </si>
  <si>
    <t>+/-1,600</t>
  </si>
  <si>
    <t xml:space="preserve">            With health insurance coverage</t>
  </si>
  <si>
    <t>+/-1,479</t>
  </si>
  <si>
    <t xml:space="preserve">              With private health insurance</t>
  </si>
  <si>
    <t>+/-1,610</t>
  </si>
  <si>
    <t xml:space="preserve">              With public coverage</t>
  </si>
  <si>
    <t>+/-655</t>
  </si>
  <si>
    <t xml:space="preserve">            No health insurance coverage</t>
  </si>
  <si>
    <t>+/-1,237</t>
  </si>
  <si>
    <t xml:space="preserve">          Unemployed:</t>
  </si>
  <si>
    <t>+/-785</t>
  </si>
  <si>
    <t>+/-559</t>
  </si>
  <si>
    <t>+/-4.3</t>
  </si>
  <si>
    <t>+/-490</t>
  </si>
  <si>
    <t>+/-4.4</t>
  </si>
  <si>
    <t>+/-502</t>
  </si>
  <si>
    <t xml:space="preserve">        Not in labor force:</t>
  </si>
  <si>
    <t>+/-1,151</t>
  </si>
  <si>
    <t xml:space="preserve">          With health insurance coverage</t>
  </si>
  <si>
    <t>+/-1.9</t>
  </si>
  <si>
    <t xml:space="preserve">            With private health insurance</t>
  </si>
  <si>
    <t>+/-854</t>
  </si>
  <si>
    <t>+/-2.6</t>
  </si>
  <si>
    <t xml:space="preserve">            With public coverage</t>
  </si>
  <si>
    <t xml:space="preserve">          No health insurance coverage</t>
  </si>
  <si>
    <t>+/-650</t>
  </si>
  <si>
    <t>PERCENTAGE OF FAMILIES AND PEOPLE WHOSE INCOME IN THE PAST 12 MONTHS IS BELOW THE POVERTY LEVEL</t>
  </si>
  <si>
    <t xml:space="preserve">    All families</t>
  </si>
  <si>
    <t xml:space="preserve">      With related children under 18 years</t>
  </si>
  <si>
    <t>+/-1.8</t>
  </si>
  <si>
    <t xml:space="preserve">        With related children under 5 years only</t>
  </si>
  <si>
    <t xml:space="preserve">    Married couple families</t>
  </si>
  <si>
    <t>+/-4.0</t>
  </si>
  <si>
    <t xml:space="preserve">    Families with female householder, no husband present</t>
  </si>
  <si>
    <t>+/-3.4</t>
  </si>
  <si>
    <t>+/-9.0</t>
  </si>
  <si>
    <t xml:space="preserve">    All people</t>
  </si>
  <si>
    <t xml:space="preserve">    Under 18 years</t>
  </si>
  <si>
    <t>+/-2.2</t>
  </si>
  <si>
    <t xml:space="preserve">      Related children under 18 years</t>
  </si>
  <si>
    <t xml:space="preserve">        Related children under 5 years</t>
  </si>
  <si>
    <t>+/-3.8</t>
  </si>
  <si>
    <t xml:space="preserve">        Related children 5 to 17 years</t>
  </si>
  <si>
    <t>+/-2.4</t>
  </si>
  <si>
    <t xml:space="preserve">    18 years and over</t>
  </si>
  <si>
    <t xml:space="preserve">    18 to 64 years</t>
  </si>
  <si>
    <t xml:space="preserve">    65 years and over</t>
  </si>
  <si>
    <t xml:space="preserve">      People in families</t>
  </si>
  <si>
    <t xml:space="preserve">      Unrelated individuals 15 years and over</t>
  </si>
  <si>
    <t>DP04: SELECTED HOUSING CHARACTERISTICS</t>
  </si>
  <si>
    <t>HOUSING OCCUPANCY</t>
  </si>
  <si>
    <t xml:space="preserve">    Total housing units</t>
  </si>
  <si>
    <t>+/-1,313</t>
  </si>
  <si>
    <t xml:space="preserve">      Occupied housing units</t>
  </si>
  <si>
    <t xml:space="preserve">      Vacant housing units</t>
  </si>
  <si>
    <t>+/-677</t>
  </si>
  <si>
    <t xml:space="preserve">      Homeowner vacancy rate</t>
  </si>
  <si>
    <t xml:space="preserve">      Rental vacancy rate</t>
  </si>
  <si>
    <t>UNITS IN STRUCTURE</t>
  </si>
  <si>
    <t xml:space="preserve">      1-unit, detached</t>
  </si>
  <si>
    <t>+/-689</t>
  </si>
  <si>
    <t xml:space="preserve">      1-unit, attached</t>
  </si>
  <si>
    <t>+/-305</t>
  </si>
  <si>
    <t xml:space="preserve">      2 units</t>
  </si>
  <si>
    <t>+/-672</t>
  </si>
  <si>
    <t xml:space="preserve">      3 or 4 units</t>
  </si>
  <si>
    <t>+/-608</t>
  </si>
  <si>
    <t xml:space="preserve">      5 to 9 units</t>
  </si>
  <si>
    <t>+/-496</t>
  </si>
  <si>
    <t xml:space="preserve">      10 to 19 units</t>
  </si>
  <si>
    <t>+/-453</t>
  </si>
  <si>
    <t xml:space="preserve">      20 or more units</t>
  </si>
  <si>
    <t>+/-847</t>
  </si>
  <si>
    <t xml:space="preserve">      Mobile home</t>
  </si>
  <si>
    <t>+/-22</t>
  </si>
  <si>
    <t xml:space="preserve">      Boat, RV, van, etc.</t>
  </si>
  <si>
    <t>+/-60</t>
  </si>
  <si>
    <t>YEAR STRUCTURE BUILT</t>
  </si>
  <si>
    <t xml:space="preserve">      Built 2010 or later</t>
  </si>
  <si>
    <t>+/-76</t>
  </si>
  <si>
    <t xml:space="preserve">      Built 2000 to 2009</t>
  </si>
  <si>
    <t>+/-384</t>
  </si>
  <si>
    <t xml:space="preserve">      Built 1990 to 1999</t>
  </si>
  <si>
    <t xml:space="preserve">      Built 1980 to 1989</t>
  </si>
  <si>
    <t>+/-386</t>
  </si>
  <si>
    <t xml:space="preserve">      Built 1970 to 1979</t>
  </si>
  <si>
    <t>+/-581</t>
  </si>
  <si>
    <t xml:space="preserve">      Built 1960 to 1969</t>
  </si>
  <si>
    <t>+/-734</t>
  </si>
  <si>
    <t xml:space="preserve">      Built 1950 to 1959</t>
  </si>
  <si>
    <t>+/-850</t>
  </si>
  <si>
    <t xml:space="preserve">      Built 1940 to 1949</t>
  </si>
  <si>
    <t>+/-585</t>
  </si>
  <si>
    <t xml:space="preserve">      Built 1939 or earlier</t>
  </si>
  <si>
    <t>+/-918</t>
  </si>
  <si>
    <t>ROOMS</t>
  </si>
  <si>
    <t xml:space="preserve">      1 room</t>
  </si>
  <si>
    <t>+/-357</t>
  </si>
  <si>
    <t xml:space="preserve">      2 rooms</t>
  </si>
  <si>
    <t>+/-414</t>
  </si>
  <si>
    <t xml:space="preserve">      3 rooms</t>
  </si>
  <si>
    <t>+/-818</t>
  </si>
  <si>
    <t xml:space="preserve">      4 rooms</t>
  </si>
  <si>
    <t>+/-859</t>
  </si>
  <si>
    <t xml:space="preserve">      5 rooms</t>
  </si>
  <si>
    <t>+/-728</t>
  </si>
  <si>
    <t xml:space="preserve">      6 rooms</t>
  </si>
  <si>
    <t>+/-673</t>
  </si>
  <si>
    <t xml:space="preserve">      7 rooms</t>
  </si>
  <si>
    <t>+/-511</t>
  </si>
  <si>
    <t xml:space="preserve">      8 rooms</t>
  </si>
  <si>
    <t>+/-366</t>
  </si>
  <si>
    <t xml:space="preserve">      9 rooms or more</t>
  </si>
  <si>
    <t xml:space="preserve">      Median rooms</t>
  </si>
  <si>
    <t>BEDROOMS</t>
  </si>
  <si>
    <t xml:space="preserve">      No bedroom</t>
  </si>
  <si>
    <t>+/-375</t>
  </si>
  <si>
    <t xml:space="preserve">      1 bedroom</t>
  </si>
  <si>
    <t>+/-1,091</t>
  </si>
  <si>
    <t xml:space="preserve">      2 bedrooms</t>
  </si>
  <si>
    <t>+/-838</t>
  </si>
  <si>
    <t xml:space="preserve">      3 bedrooms</t>
  </si>
  <si>
    <t>+/-820</t>
  </si>
  <si>
    <t xml:space="preserve">      4 bedrooms</t>
  </si>
  <si>
    <t xml:space="preserve">      5 or more bedrooms</t>
  </si>
  <si>
    <t>HOUSING TENURE</t>
  </si>
  <si>
    <t xml:space="preserve">    Occupied housing units</t>
  </si>
  <si>
    <t xml:space="preserve">      Owner-occupied</t>
  </si>
  <si>
    <t>+/-978</t>
  </si>
  <si>
    <t xml:space="preserve">      Renter-occupied</t>
  </si>
  <si>
    <t>+/-982</t>
  </si>
  <si>
    <t xml:space="preserve">      Average household size of owner-occupied unit</t>
  </si>
  <si>
    <t>+/-0.05</t>
  </si>
  <si>
    <t xml:space="preserve">      Average household size of renter-occupied unit</t>
  </si>
  <si>
    <t>+/-0.07</t>
  </si>
  <si>
    <t>YEAR HOUSEHOLDER MOVED INTO UNIT</t>
  </si>
  <si>
    <t xml:space="preserve">      Moved in 2010 or later</t>
  </si>
  <si>
    <t>+/-694</t>
  </si>
  <si>
    <t xml:space="preserve">      Moved in 2000 to 2009</t>
  </si>
  <si>
    <t>+/-1,180</t>
  </si>
  <si>
    <t xml:space="preserve">      Moved in 1990 to 1999</t>
  </si>
  <si>
    <t xml:space="preserve">      Moved in 1980 to 1989</t>
  </si>
  <si>
    <t>+/-530</t>
  </si>
  <si>
    <t xml:space="preserve">      Moved in 1970 to 1979</t>
  </si>
  <si>
    <t xml:space="preserve">      Moved in 1969 or earlier</t>
  </si>
  <si>
    <t>VEHICLES AVAILABLE</t>
  </si>
  <si>
    <t xml:space="preserve">      No vehicles available</t>
  </si>
  <si>
    <t>+/-853</t>
  </si>
  <si>
    <t xml:space="preserve">      1 vehicle available</t>
  </si>
  <si>
    <t>+/-1,118</t>
  </si>
  <si>
    <t xml:space="preserve">      2 vehicles available</t>
  </si>
  <si>
    <t>+/-778</t>
  </si>
  <si>
    <t xml:space="preserve">      3 or more vehicles available</t>
  </si>
  <si>
    <t>HOUSE HEATING FUEL</t>
  </si>
  <si>
    <t xml:space="preserve">      Utility gas</t>
  </si>
  <si>
    <t>+/-922</t>
  </si>
  <si>
    <t xml:space="preserve">      Bottled, tank, or LP gas</t>
  </si>
  <si>
    <t xml:space="preserve">      Electricity</t>
  </si>
  <si>
    <t>+/-601</t>
  </si>
  <si>
    <t xml:space="preserve">      Fuel oil, kerosene, etc.</t>
  </si>
  <si>
    <t>+/-1,025</t>
  </si>
  <si>
    <t xml:space="preserve">      Coal or coke</t>
  </si>
  <si>
    <t>+/-47</t>
  </si>
  <si>
    <t xml:space="preserve">      Wood</t>
  </si>
  <si>
    <t>+/-108</t>
  </si>
  <si>
    <t xml:space="preserve">      Solar energy</t>
  </si>
  <si>
    <t>+/-9</t>
  </si>
  <si>
    <t xml:space="preserve">      Other fuel</t>
  </si>
  <si>
    <t>+/-0.2</t>
  </si>
  <si>
    <t xml:space="preserve">      No fuel used</t>
  </si>
  <si>
    <t>+/-96</t>
  </si>
  <si>
    <t>SELECTED CHARACTERISTICS</t>
  </si>
  <si>
    <t xml:space="preserve">      Lacking complete plumbing facilities</t>
  </si>
  <si>
    <t>+/-121</t>
  </si>
  <si>
    <t xml:space="preserve">      Lacking complete kitchen facilities</t>
  </si>
  <si>
    <t>+/-170</t>
  </si>
  <si>
    <t xml:space="preserve">      No telephone service available</t>
  </si>
  <si>
    <t>+/-188</t>
  </si>
  <si>
    <t>OCCUPANTS PER ROOM</t>
  </si>
  <si>
    <t xml:space="preserve">      1.00 or less</t>
  </si>
  <si>
    <t>+/-1,457</t>
  </si>
  <si>
    <t xml:space="preserve">      1.01 to 1.50</t>
  </si>
  <si>
    <t>+/-390</t>
  </si>
  <si>
    <t xml:space="preserve">      1.51 or more</t>
  </si>
  <si>
    <t>VALUE</t>
  </si>
  <si>
    <t xml:space="preserve">    Owner-occupied units</t>
  </si>
  <si>
    <t xml:space="preserve">      Less than $50,000</t>
  </si>
  <si>
    <t>+/-145</t>
  </si>
  <si>
    <t xml:space="preserve">      $50,000 to $99,999</t>
  </si>
  <si>
    <t>+/-233</t>
  </si>
  <si>
    <t xml:space="preserve">      $200,000 to $299,999</t>
  </si>
  <si>
    <t xml:space="preserve">      $300,000 to $499,999</t>
  </si>
  <si>
    <t>+/-710</t>
  </si>
  <si>
    <t xml:space="preserve">      $500,000 to $999,999</t>
  </si>
  <si>
    <t>+/-545</t>
  </si>
  <si>
    <t xml:space="preserve">      $1,000,000 or more</t>
  </si>
  <si>
    <t xml:space="preserve">      Median (dollars)</t>
  </si>
  <si>
    <t>+/-7,568</t>
  </si>
  <si>
    <t>MORTGAGE STATUS</t>
  </si>
  <si>
    <t xml:space="preserve">      Housing units with a mortgage</t>
  </si>
  <si>
    <t>+/-834</t>
  </si>
  <si>
    <t>+/-1.5</t>
  </si>
  <si>
    <t xml:space="preserve">      Housing units without a mortgage</t>
  </si>
  <si>
    <t>+/-627</t>
  </si>
  <si>
    <t>SELECTED MONTHLY OWNER COSTS (SMOC)</t>
  </si>
  <si>
    <t xml:space="preserve">    Housing units with a mortgage</t>
  </si>
  <si>
    <t xml:space="preserve">      Less than $300</t>
  </si>
  <si>
    <t>+/-79</t>
  </si>
  <si>
    <t xml:space="preserve">      $300 to $499</t>
  </si>
  <si>
    <t xml:space="preserve">      $500 to $699</t>
  </si>
  <si>
    <t>+/-217</t>
  </si>
  <si>
    <t xml:space="preserve">      $700 to $999</t>
  </si>
  <si>
    <t>+/-259</t>
  </si>
  <si>
    <t xml:space="preserve">      $1,000 to $1,499</t>
  </si>
  <si>
    <t>+/-283</t>
  </si>
  <si>
    <t xml:space="preserve">      $1,500 to $1,999</t>
  </si>
  <si>
    <t>+/-320</t>
  </si>
  <si>
    <t xml:space="preserve">      $2,000 or more</t>
  </si>
  <si>
    <t>+/-699</t>
  </si>
  <si>
    <t xml:space="preserve">    Housing units without a mortgage</t>
  </si>
  <si>
    <t xml:space="preserve">      Less than $100</t>
  </si>
  <si>
    <t>+/-183</t>
  </si>
  <si>
    <t xml:space="preserve">      $100 to $199</t>
  </si>
  <si>
    <t xml:space="preserve">      $200 to $299</t>
  </si>
  <si>
    <t xml:space="preserve">      $300 to $399</t>
  </si>
  <si>
    <t xml:space="preserve">      $400 or more</t>
  </si>
  <si>
    <t>1,000+</t>
  </si>
  <si>
    <t>***</t>
  </si>
  <si>
    <t>SELECTED MONTHLY OWNER COSTS AS A PERCENTAGE OF HOUSEHOLD INCOME (SMOCAPI)</t>
  </si>
  <si>
    <t xml:space="preserve">    Housing units with a mortgage (excluding units where SMOCAPI cannot be computed)</t>
  </si>
  <si>
    <t xml:space="preserve">      Less than 20.0 percent</t>
  </si>
  <si>
    <t>+/-2.1</t>
  </si>
  <si>
    <t xml:space="preserve">      20.0 to 24.9 percent</t>
  </si>
  <si>
    <t>+/-432</t>
  </si>
  <si>
    <t xml:space="preserve">      25.0 to 29.9 percent</t>
  </si>
  <si>
    <t>+/-310</t>
  </si>
  <si>
    <t xml:space="preserve">      30.0 to 34.9 percent</t>
  </si>
  <si>
    <t>+/-306</t>
  </si>
  <si>
    <t xml:space="preserve">      35.0 percent or more</t>
  </si>
  <si>
    <t>+/-2.3</t>
  </si>
  <si>
    <t xml:space="preserve">      Not computed</t>
  </si>
  <si>
    <t>+/-84</t>
  </si>
  <si>
    <t xml:space="preserve">    Housing unit without a mortgage (excluding units where SMOCAPI cannot be computed)</t>
  </si>
  <si>
    <t>+/-635</t>
  </si>
  <si>
    <t xml:space="preserve">      Less than 10.0 percent</t>
  </si>
  <si>
    <t xml:space="preserve">      10.0 to 14.9 percent</t>
  </si>
  <si>
    <t>+/-2.0</t>
  </si>
  <si>
    <t xml:space="preserve">      15.0 to 19.9 percent</t>
  </si>
  <si>
    <t>+/-253</t>
  </si>
  <si>
    <t>+/-154</t>
  </si>
  <si>
    <t>+/-148</t>
  </si>
  <si>
    <t>+/-2.8</t>
  </si>
  <si>
    <t>+/-78</t>
  </si>
  <si>
    <t>GROSS RENT</t>
  </si>
  <si>
    <t xml:space="preserve">    Occupied units paying rent</t>
  </si>
  <si>
    <t>+/-986</t>
  </si>
  <si>
    <t xml:space="preserve">      Less than $200</t>
  </si>
  <si>
    <t>+/-272</t>
  </si>
  <si>
    <t xml:space="preserve">      $500 to $749</t>
  </si>
  <si>
    <t>+/-392</t>
  </si>
  <si>
    <t xml:space="preserve">      $750 to $999</t>
  </si>
  <si>
    <t xml:space="preserve">      $1,500 or more</t>
  </si>
  <si>
    <t>+/-666</t>
  </si>
  <si>
    <t>+/-1.6</t>
  </si>
  <si>
    <t>+/-20</t>
  </si>
  <si>
    <t xml:space="preserve">      No rent paid</t>
  </si>
  <si>
    <t>GROSS RENT AS A PERCENTAGE OF HOUSEHOLD INCOME (GRAPI)</t>
  </si>
  <si>
    <t xml:space="preserve">    Occupied units paying rent (excluding units where GRAPI cannot be computed)</t>
  </si>
  <si>
    <t>+/-972</t>
  </si>
  <si>
    <t xml:space="preserve">      Less than 15.0 percent</t>
  </si>
  <si>
    <t>+/-429</t>
  </si>
  <si>
    <t>DP05: ACS DEMOGRAPHIC AND HOUSING ESTIMATES</t>
  </si>
  <si>
    <t>SEX AND AGE</t>
  </si>
  <si>
    <t xml:space="preserve">    Total population</t>
  </si>
  <si>
    <t xml:space="preserve">      Male</t>
  </si>
  <si>
    <t xml:space="preserve">      Female</t>
  </si>
  <si>
    <t xml:space="preserve">      Under 5 years</t>
  </si>
  <si>
    <t xml:space="preserve">      5 to 9 years</t>
  </si>
  <si>
    <t xml:space="preserve">      10 to 14 years</t>
  </si>
  <si>
    <t>+/-558</t>
  </si>
  <si>
    <t xml:space="preserve">      15 to 19 years</t>
  </si>
  <si>
    <t>+/-764</t>
  </si>
  <si>
    <t xml:space="preserve">      20 to 24 years</t>
  </si>
  <si>
    <t>+/-802</t>
  </si>
  <si>
    <t xml:space="preserve">      25 to 34 years</t>
  </si>
  <si>
    <t>+/-1,071</t>
  </si>
  <si>
    <t xml:space="preserve">      35 to 44 years</t>
  </si>
  <si>
    <t>+/-1,040</t>
  </si>
  <si>
    <t xml:space="preserve">      45 to 54 years</t>
  </si>
  <si>
    <t>+/-1,148</t>
  </si>
  <si>
    <t xml:space="preserve">      55 to 59 years</t>
  </si>
  <si>
    <t>+/-599</t>
  </si>
  <si>
    <t xml:space="preserve">      60 to 64 years</t>
  </si>
  <si>
    <t>+/-754</t>
  </si>
  <si>
    <t xml:space="preserve">      65 to 74 years</t>
  </si>
  <si>
    <t>+/-748</t>
  </si>
  <si>
    <t xml:space="preserve">      75 to 84 years</t>
  </si>
  <si>
    <t>+/-598</t>
  </si>
  <si>
    <t xml:space="preserve">      85 years and over</t>
  </si>
  <si>
    <t>+/-495</t>
  </si>
  <si>
    <t xml:space="preserve">      Median age (years)</t>
  </si>
  <si>
    <t xml:space="preserve">      18 years and over</t>
  </si>
  <si>
    <t>+/-1,153</t>
  </si>
  <si>
    <t xml:space="preserve">      21 years and over</t>
  </si>
  <si>
    <t>+/-1,147</t>
  </si>
  <si>
    <t xml:space="preserve">      62 years and over</t>
  </si>
  <si>
    <t>+/-1,203</t>
  </si>
  <si>
    <t xml:space="preserve">      65 years and over</t>
  </si>
  <si>
    <t>+/-1,049</t>
  </si>
  <si>
    <t xml:space="preserve">        Male</t>
  </si>
  <si>
    <t>+/-989</t>
  </si>
  <si>
    <t xml:space="preserve">        Female</t>
  </si>
  <si>
    <t>+/-1,048</t>
  </si>
  <si>
    <t>+/-567</t>
  </si>
  <si>
    <t>RACE</t>
  </si>
  <si>
    <t xml:space="preserve">      One race</t>
  </si>
  <si>
    <t>+/-949</t>
  </si>
  <si>
    <t xml:space="preserve">      Two or more races</t>
  </si>
  <si>
    <t>+/-954</t>
  </si>
  <si>
    <t xml:space="preserve">        White</t>
  </si>
  <si>
    <t>+/-2,465</t>
  </si>
  <si>
    <t xml:space="preserve">        Black or African American</t>
  </si>
  <si>
    <t>+/-1,799</t>
  </si>
  <si>
    <t xml:space="preserve">        American Indian and Alaska Native</t>
  </si>
  <si>
    <t>+/-165</t>
  </si>
  <si>
    <t xml:space="preserve">          Cherokee tribal grouping</t>
  </si>
  <si>
    <t>+/-7</t>
  </si>
  <si>
    <t xml:space="preserve">          Chippewa tribal grouping</t>
  </si>
  <si>
    <t>+/-28</t>
  </si>
  <si>
    <t xml:space="preserve">          Navajo tribal grouping</t>
  </si>
  <si>
    <t xml:space="preserve">          Sioux tribal grouping</t>
  </si>
  <si>
    <t xml:space="preserve">        Asian</t>
  </si>
  <si>
    <t>+/-947</t>
  </si>
  <si>
    <t xml:space="preserve">          Asian Indian</t>
  </si>
  <si>
    <t xml:space="preserve">          Chinese</t>
  </si>
  <si>
    <t xml:space="preserve">          Filipino</t>
  </si>
  <si>
    <t xml:space="preserve">          Japanese</t>
  </si>
  <si>
    <t>+/-106</t>
  </si>
  <si>
    <t xml:space="preserve">          Korean</t>
  </si>
  <si>
    <t>+/-374</t>
  </si>
  <si>
    <t xml:space="preserve">          Vietnamese</t>
  </si>
  <si>
    <t>+/-38</t>
  </si>
  <si>
    <t xml:space="preserve">          Other Asian</t>
  </si>
  <si>
    <t xml:space="preserve">        Native Hawaiian and Other Pacific Islander</t>
  </si>
  <si>
    <t>+/-16</t>
  </si>
  <si>
    <t xml:space="preserve">          Native Hawaiian</t>
  </si>
  <si>
    <t xml:space="preserve">          Guamanian or Chamorro</t>
  </si>
  <si>
    <t xml:space="preserve">          Samoan</t>
  </si>
  <si>
    <t xml:space="preserve">          Other Pacific Islander</t>
  </si>
  <si>
    <t xml:space="preserve">        Some other race</t>
  </si>
  <si>
    <t>+/-2,647</t>
  </si>
  <si>
    <t xml:space="preserve">        White and Black or African American</t>
  </si>
  <si>
    <t xml:space="preserve">        White and American Indian and Alaska Native</t>
  </si>
  <si>
    <t>+/-117</t>
  </si>
  <si>
    <t xml:space="preserve">        White and Asian</t>
  </si>
  <si>
    <t>+/-214</t>
  </si>
  <si>
    <t xml:space="preserve">        Black or African American and American Indian and Alaska Native</t>
  </si>
  <si>
    <t xml:space="preserve">  Race alone or in combination with one or more other races</t>
  </si>
  <si>
    <t xml:space="preserve">      White</t>
  </si>
  <si>
    <t>+/-2,592</t>
  </si>
  <si>
    <t xml:space="preserve">      Black or African American</t>
  </si>
  <si>
    <t>+/-2,041</t>
  </si>
  <si>
    <t xml:space="preserve">      American Indian and Alaska Native</t>
  </si>
  <si>
    <t xml:space="preserve">      Asian</t>
  </si>
  <si>
    <t>+/-908</t>
  </si>
  <si>
    <t xml:space="preserve">      Native Hawaiian and Other Pacific Islander</t>
  </si>
  <si>
    <t>+/-69</t>
  </si>
  <si>
    <t xml:space="preserve">      Some other race</t>
  </si>
  <si>
    <t>+/-2,627</t>
  </si>
  <si>
    <t>HISPANIC OR LATINO AND RACE</t>
  </si>
  <si>
    <t xml:space="preserve">      Hispanic or Latino (of any race)</t>
  </si>
  <si>
    <t>+/-2,233</t>
  </si>
  <si>
    <t xml:space="preserve">        Mexican</t>
  </si>
  <si>
    <t>+/-1,969</t>
  </si>
  <si>
    <t xml:space="preserve">        Puerto Rican</t>
  </si>
  <si>
    <t>+/-2,005</t>
  </si>
  <si>
    <t xml:space="preserve">        Cuban</t>
  </si>
  <si>
    <t xml:space="preserve">        Other Hispanic or Latino</t>
  </si>
  <si>
    <t>+/-2,485</t>
  </si>
  <si>
    <t xml:space="preserve">      Not Hispanic or Latino</t>
  </si>
  <si>
    <t>+/-2,242</t>
  </si>
  <si>
    <t xml:space="preserve">        White alone</t>
  </si>
  <si>
    <t>+/-1,913</t>
  </si>
  <si>
    <t xml:space="preserve">        Black or African American alone</t>
  </si>
  <si>
    <t>+/-1,800</t>
  </si>
  <si>
    <t xml:space="preserve">        American Indian and Alaska Native alone</t>
  </si>
  <si>
    <t xml:space="preserve">        Asian alone</t>
  </si>
  <si>
    <t>+/-963</t>
  </si>
  <si>
    <t xml:space="preserve">        Native Hawaiian and Other Pacific Islander alone</t>
  </si>
  <si>
    <t xml:space="preserve">        Some other race alone</t>
  </si>
  <si>
    <t xml:space="preserve">        Two or more races</t>
  </si>
  <si>
    <t>+/-534</t>
  </si>
  <si>
    <t xml:space="preserve">          Two races including Some other race</t>
  </si>
  <si>
    <t>+/-173</t>
  </si>
  <si>
    <t xml:space="preserve">          Two races excluding Some other race, and Three or more races</t>
  </si>
  <si>
    <t>+/-507</t>
  </si>
  <si>
    <t xml:space="preserve">  Total housing units</t>
  </si>
  <si>
    <t xml:space="preserve">S0901: CHILDREN CHARACTERISTICS </t>
  </si>
  <si>
    <t>Total</t>
  </si>
  <si>
    <t>In married-couple family household</t>
  </si>
  <si>
    <t>In male householder, no wife present, family household</t>
  </si>
  <si>
    <t>In female householder, no husband present, family household</t>
  </si>
  <si>
    <t>Children under 18 years in households</t>
  </si>
  <si>
    <t>+/-1,138</t>
  </si>
  <si>
    <t>+/-1,399</t>
  </si>
  <si>
    <t>AGE</t>
  </si>
  <si>
    <t xml:space="preserve">  Under 6 years</t>
  </si>
  <si>
    <t>+/-7.1</t>
  </si>
  <si>
    <t>+/-2.9</t>
  </si>
  <si>
    <t xml:space="preserve">  6 to 11 years</t>
  </si>
  <si>
    <t>+/-5.8</t>
  </si>
  <si>
    <t xml:space="preserve">  12 to 17 years</t>
  </si>
  <si>
    <t>+/-1.7</t>
  </si>
  <si>
    <t>+/-7.3</t>
  </si>
  <si>
    <t>+/-3.2</t>
  </si>
  <si>
    <t>RACE AND HISPANIC OR LATINO ORIGIN</t>
  </si>
  <si>
    <t xml:space="preserve">  One race</t>
  </si>
  <si>
    <t xml:space="preserve">    White</t>
  </si>
  <si>
    <t>+/-3.3</t>
  </si>
  <si>
    <t>+/-11.0</t>
  </si>
  <si>
    <t xml:space="preserve">    Black or African American</t>
  </si>
  <si>
    <t>+/-6.0</t>
  </si>
  <si>
    <t>+/-4.8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</si>
  <si>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</si>
  <si>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</si>
  <si>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</si>
  <si>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</si>
  <si>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>+/-2.7</t>
  </si>
  <si>
    <t>+/-10.4</t>
  </si>
  <si>
    <t>+/-5.2</t>
  </si>
  <si>
    <t xml:space="preserve">  Two or more races</t>
  </si>
  <si>
    <t>Hispanic or Latino origin (of any race)</t>
  </si>
  <si>
    <t>+/-3.0</t>
  </si>
  <si>
    <t>+/-10.8</t>
  </si>
  <si>
    <t>White alone, not Hispanic or Latino</t>
  </si>
  <si>
    <t>+/-9.5</t>
  </si>
  <si>
    <t>RELATIONSHIP TO HOUSEHOLDER</t>
  </si>
  <si>
    <t xml:space="preserve">  Own child (biological, step or adopted)</t>
  </si>
  <si>
    <t>+/-9.8</t>
  </si>
  <si>
    <t xml:space="preserve">  Grandchild</t>
  </si>
  <si>
    <t>+/-3.5</t>
  </si>
  <si>
    <t xml:space="preserve">  Other relatives</t>
  </si>
  <si>
    <t xml:space="preserve">  Foster child or other unrelated child</t>
  </si>
  <si>
    <t>+/-4.7</t>
  </si>
  <si>
    <t>NATIVITY</t>
  </si>
  <si>
    <t xml:space="preserve">  Native</t>
  </si>
  <si>
    <t>+/-5.1</t>
  </si>
  <si>
    <t xml:space="preserve">  Foreign born</t>
  </si>
  <si>
    <t>PRESENCE OF OTHER ADULTS</t>
  </si>
  <si>
    <t xml:space="preserve">  Unmarried partner of householder present</t>
  </si>
  <si>
    <t>+/-10.3</t>
  </si>
  <si>
    <t>+/-3.7</t>
  </si>
  <si>
    <t>DISABILITY STATUS</t>
  </si>
  <si>
    <t xml:space="preserve">  Civilian children under 18 years in households</t>
  </si>
  <si>
    <t xml:space="preserve">    With any disability</t>
  </si>
  <si>
    <t>SCHOOL ENROLLMENT</t>
  </si>
  <si>
    <t xml:space="preserve">  Children 3 to 17 years in households</t>
  </si>
  <si>
    <t>+/-1,260</t>
  </si>
  <si>
    <t>+/-1,273</t>
  </si>
  <si>
    <t>+/-1,089</t>
  </si>
  <si>
    <t xml:space="preserve">    Enrolled in school</t>
  </si>
  <si>
    <t>+/-1,181</t>
  </si>
  <si>
    <t>+/-1,160</t>
  </si>
  <si>
    <t>+/-437</t>
  </si>
  <si>
    <t>+/-992</t>
  </si>
  <si>
    <t xml:space="preserve">      Public</t>
  </si>
  <si>
    <t xml:space="preserve">      Private</t>
  </si>
  <si>
    <t xml:space="preserve">    Not enrolled in school</t>
  </si>
  <si>
    <t>+/-403</t>
  </si>
  <si>
    <t>+/-273</t>
  </si>
  <si>
    <t>MEDIAN FAMILY INCOME IN THE PAST 12 MONTHS (IN 2013 INFLATION-ADJUSTED DOLLARS) FOR FAMILIES WITH OWN CHILDREN</t>
  </si>
  <si>
    <t xml:space="preserve">  Median income (dollars)</t>
  </si>
  <si>
    <t>+/-4,829</t>
  </si>
  <si>
    <t xml:space="preserve">  PUBLIC ASSISTANCE IN THE PAST 12 MONTHS</t>
  </si>
  <si>
    <t xml:space="preserve">    Children living in households with Supplemental Security Income (SSI), cash public assistance income, or Food Stamp/SNAP benefits</t>
  </si>
  <si>
    <t>+/-12.1</t>
  </si>
  <si>
    <t>POVERTY STATUS IN THE PAST 12 MONTHS</t>
  </si>
  <si>
    <t xml:space="preserve">  Children in households for whom poverty status is determined</t>
  </si>
  <si>
    <t>+/-1,402</t>
  </si>
  <si>
    <t>+/-633</t>
  </si>
  <si>
    <t>+/-1,190</t>
  </si>
  <si>
    <t xml:space="preserve">    Income in the past 12 months below poverty level</t>
  </si>
  <si>
    <t>+/-7.8</t>
  </si>
  <si>
    <t>+/-4.5</t>
  </si>
  <si>
    <t xml:space="preserve">    Income in the past 12 months at or above poverty level</t>
  </si>
  <si>
    <t xml:space="preserve">  Children under 18 years in occupied housing units</t>
  </si>
  <si>
    <t xml:space="preserve">    In owner-occupied housing units</t>
  </si>
  <si>
    <t>+/-7.9</t>
  </si>
  <si>
    <t xml:space="preserve">    In renter-occupied housing units</t>
  </si>
  <si>
    <t xml:space="preserve">S1501: EDUCATIONAL ATTAINMENT </t>
  </si>
  <si>
    <t>Male</t>
  </si>
  <si>
    <t>Female</t>
  </si>
  <si>
    <t>Population 18 to 24 years</t>
  </si>
  <si>
    <t>+/-869</t>
  </si>
  <si>
    <t>+/-620</t>
  </si>
  <si>
    <t>Less than high school graduate</t>
  </si>
  <si>
    <t>High school graduate (includes equivalency)</t>
  </si>
  <si>
    <t>Some college or associate's degree</t>
  </si>
  <si>
    <t>Bachelor's degree or higher</t>
  </si>
  <si>
    <t>Population 25 years and over</t>
  </si>
  <si>
    <t>+/-1,193</t>
  </si>
  <si>
    <t>+/-807</t>
  </si>
  <si>
    <t>+/-1,014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</si>
  <si>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</si>
  <si>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</si>
  <si>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</si>
  <si>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</si>
  <si>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</si>
  <si>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</si>
  <si>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</si>
  <si>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>Percent high school graduate or higher</t>
  </si>
  <si>
    <t>Percent bachelor's degree or higher</t>
  </si>
  <si>
    <t>Population 25 to 34 years</t>
  </si>
  <si>
    <t>+/-703</t>
  </si>
  <si>
    <t xml:space="preserve">  High school graduate or higher</t>
  </si>
  <si>
    <t xml:space="preserve">  Bachelor's degree or higher</t>
  </si>
  <si>
    <t>+/-3.1</t>
  </si>
  <si>
    <t>Population 35 to 44 years</t>
  </si>
  <si>
    <t>+/-684</t>
  </si>
  <si>
    <t>+/-624</t>
  </si>
  <si>
    <t>Population 45 to 64 years</t>
  </si>
  <si>
    <t>+/-1,183</t>
  </si>
  <si>
    <t>+/-772</t>
  </si>
  <si>
    <t>Population 65 years and over</t>
  </si>
  <si>
    <t>POVERTY RATE FOR THE POPULATION 25 YEARS AND OVER FOR WHOM POVERTY STATUS IS DETERMINED BY EDUCATIONAL ATTAINMENT LEVEL</t>
  </si>
  <si>
    <t xml:space="preserve">  Less than high school graduate</t>
  </si>
  <si>
    <t xml:space="preserve">  Some college or associate's degree</t>
  </si>
  <si>
    <t>MEDIAN EARNINGS IN THE PAST 12 MONTHS (IN 2013 INFLATION-ADJUSTED DOLLARS)</t>
  </si>
  <si>
    <t xml:space="preserve">  Population 25 years and over with earnings</t>
  </si>
  <si>
    <t>+/-1,250</t>
  </si>
  <si>
    <t>+/-2,303</t>
  </si>
  <si>
    <t>+/-1,743</t>
  </si>
  <si>
    <t xml:space="preserve">    Less than high school graduate</t>
  </si>
  <si>
    <t>+/-886</t>
  </si>
  <si>
    <t>+/-2,748</t>
  </si>
  <si>
    <t>+/-1,433</t>
  </si>
  <si>
    <t xml:space="preserve">    High school graduate (includes equivalency)</t>
  </si>
  <si>
    <t>+/-951</t>
  </si>
  <si>
    <t>+/-2,252</t>
  </si>
  <si>
    <t>+/-1,015</t>
  </si>
  <si>
    <t xml:space="preserve">    Some college or associate's degree</t>
  </si>
  <si>
    <t>+/-1,896</t>
  </si>
  <si>
    <t>+/-2,941</t>
  </si>
  <si>
    <t>+/-2,315</t>
  </si>
  <si>
    <t xml:space="preserve">    Bachelor's degree</t>
  </si>
  <si>
    <t>+/-2,539</t>
  </si>
  <si>
    <t>+/-4,701</t>
  </si>
  <si>
    <t>+/-4,460</t>
  </si>
  <si>
    <t xml:space="preserve">    Graduate or professional degree</t>
  </si>
  <si>
    <t>+/-3,330</t>
  </si>
  <si>
    <t>+/-6,034</t>
  </si>
  <si>
    <t>+/-5,479</t>
  </si>
  <si>
    <t>PERCENT IMPUTED</t>
  </si>
  <si>
    <t xml:space="preserve">  Educational attainment</t>
  </si>
  <si>
    <t xml:space="preserve">S2503: FINANCIAL CHARACTERISTICS </t>
  </si>
  <si>
    <t>Occupied housing units</t>
  </si>
  <si>
    <t>Owner-occupied housing units</t>
  </si>
  <si>
    <t>Renter-occupied housing units</t>
  </si>
  <si>
    <t>HOUSEHOLD INCOME IN THE PAST 12 MONTHS (IN 2013 INFLATION-ADJUSTED DOLLARS)</t>
  </si>
  <si>
    <t xml:space="preserve">  Less than $5,000</t>
  </si>
  <si>
    <t xml:space="preserve">  $5,000 to $9,999</t>
  </si>
  <si>
    <t xml:space="preserve">  $10,000 to $14,999</t>
  </si>
  <si>
    <t xml:space="preserve">  $15,000 to $19,999</t>
  </si>
  <si>
    <t xml:space="preserve">  $20,000 to $24,999</t>
  </si>
  <si>
    <t xml:space="preserve">  $25,000 to $34,999</t>
  </si>
  <si>
    <t xml:space="preserve">  $35,000 to $49,999</t>
  </si>
  <si>
    <t xml:space="preserve">  $50,000 to $74,999</t>
  </si>
  <si>
    <t xml:space="preserve">  $75,000 to $99,999</t>
  </si>
  <si>
    <t xml:space="preserve">  $100,000 to $149,999</t>
  </si>
  <si>
    <t xml:space="preserve">  $150,000 or more</t>
  </si>
  <si>
    <t xml:space="preserve">  Median household income (dollars)</t>
  </si>
  <si>
    <t>+/-3,088</t>
  </si>
  <si>
    <t>+/-1,654</t>
  </si>
  <si>
    <t>MONTHLY HOUSING COSTS</t>
  </si>
  <si>
    <t xml:space="preserve">  Less than $100</t>
  </si>
  <si>
    <t xml:space="preserve">  $100 to $199</t>
  </si>
  <si>
    <t xml:space="preserve">  $200 to $299</t>
  </si>
  <si>
    <t xml:space="preserve">  $300 to $399</t>
  </si>
  <si>
    <t xml:space="preserve">  $400 to $499</t>
  </si>
  <si>
    <t xml:space="preserve">  $500 to $599</t>
  </si>
  <si>
    <t xml:space="preserve">  $600 to $699</t>
  </si>
  <si>
    <t xml:space="preserve">  $700 to $799</t>
  </si>
  <si>
    <t xml:space="preserve">  $800 to $899</t>
  </si>
  <si>
    <t xml:space="preserve">  $900 to $999</t>
  </si>
  <si>
    <t xml:space="preserve">  $1,000 to $1,499</t>
  </si>
  <si>
    <t xml:space="preserve">  $1,500 to $1,999</t>
  </si>
  <si>
    <t xml:space="preserve">  $2,000 or more</t>
  </si>
  <si>
    <t xml:space="preserve">  No cash rent</t>
  </si>
  <si>
    <t xml:space="preserve">  Median (dollars)</t>
  </si>
  <si>
    <t>+/-19</t>
  </si>
  <si>
    <t>+/-63</t>
  </si>
  <si>
    <t>MONTHLY HOUSING COSTS AS A PERCENTAGE OF HOUSEHOLD INCOME IN THE PAST 12 MONTHS</t>
  </si>
  <si>
    <t xml:space="preserve">  Less than $20,000</t>
  </si>
  <si>
    <t xml:space="preserve">    Less than 20 percent</t>
  </si>
  <si>
    <t xml:space="preserve">    20 to 29 percent</t>
  </si>
  <si>
    <t xml:space="preserve">    30 percent or more</t>
  </si>
  <si>
    <t xml:space="preserve">  $20,000 to $34,999</t>
  </si>
  <si>
    <t xml:space="preserve">  $75,000 or more</t>
  </si>
  <si>
    <t xml:space="preserve">  Zero or negative income</t>
  </si>
  <si>
    <t>B03002: HISPANIC OR LATINO ORIGIN BY RACE - Universe: Total population</t>
  </si>
  <si>
    <t xml:space="preserve">  Not Hispanic or Latino:</t>
  </si>
  <si>
    <t xml:space="preserve">    White alone</t>
  </si>
  <si>
    <t xml:space="preserve">    Black or African American alone</t>
  </si>
  <si>
    <t xml:space="preserve">    American Indian and Alaska Native alone</t>
  </si>
  <si>
    <t xml:space="preserve">    Asian alone</t>
  </si>
  <si>
    <t xml:space="preserve">    Native Hawaiian and Other Pacific Islander alone</t>
  </si>
  <si>
    <t xml:space="preserve">    Some other race alone</t>
  </si>
  <si>
    <t xml:space="preserve">    Two or more races:</t>
  </si>
  <si>
    <t xml:space="preserve">      Two races including Some other race</t>
  </si>
  <si>
    <t xml:space="preserve">      Two races excluding Some other race, and three or more races</t>
  </si>
  <si>
    <t xml:space="preserve">  Hispanic or Latino:</t>
  </si>
  <si>
    <t>+/-2,118</t>
  </si>
  <si>
    <t>+/-824</t>
  </si>
  <si>
    <t>+/-151</t>
  </si>
  <si>
    <t>+/-112</t>
  </si>
  <si>
    <t>+/-2,605</t>
  </si>
  <si>
    <t>+/-641</t>
  </si>
  <si>
    <t>Score (out of 100)</t>
  </si>
  <si>
    <t>Description</t>
  </si>
  <si>
    <t>Both Genders Combined:</t>
  </si>
  <si>
    <t>Under 1.00</t>
  </si>
  <si>
    <t>1.00 to 1.99</t>
  </si>
  <si>
    <t>2.00 and over</t>
  </si>
  <si>
    <t>5 to 17 years</t>
  </si>
  <si>
    <t>18-24 years</t>
  </si>
  <si>
    <t>25-39 years</t>
  </si>
  <si>
    <t>40-59 years</t>
  </si>
  <si>
    <t>60 years and over</t>
  </si>
  <si>
    <t>Under 5 years</t>
  </si>
  <si>
    <t>Population by Age</t>
  </si>
  <si>
    <t>Poverty Status for Children Ages 0 to 17</t>
  </si>
  <si>
    <t>Median Income</t>
  </si>
  <si>
    <t>Married Couple</t>
  </si>
  <si>
    <t>Single Mother</t>
  </si>
  <si>
    <t>Single Father</t>
  </si>
  <si>
    <t>Family Type (with Children)</t>
  </si>
  <si>
    <t>Percent Unemployed</t>
  </si>
  <si>
    <t>Population in Civilian Labor Force</t>
  </si>
  <si>
    <t>Renting Households spending more than 30% of income on rent</t>
  </si>
  <si>
    <t>Race/Ethnicity</t>
  </si>
  <si>
    <t>Number</t>
  </si>
  <si>
    <t>White</t>
  </si>
  <si>
    <t>Black or African American</t>
  </si>
  <si>
    <t>Asian</t>
  </si>
  <si>
    <t>Other Race</t>
  </si>
  <si>
    <t>Two or More Races</t>
  </si>
  <si>
    <t>Hispanic/Non-Hispanic</t>
  </si>
  <si>
    <t>Total Population</t>
  </si>
  <si>
    <t>Hispanic (of any race)</t>
  </si>
  <si>
    <t>Non-Hispanic (of any race)</t>
  </si>
  <si>
    <t>Children by Family Type</t>
  </si>
  <si>
    <t>Bachelor's degree</t>
  </si>
  <si>
    <t>Graduate or professional degree</t>
  </si>
  <si>
    <t>Educational Level of Population 25 years and over</t>
  </si>
  <si>
    <t>Median Monthly Housing Cost</t>
  </si>
  <si>
    <t>Type</t>
  </si>
  <si>
    <t>Owner</t>
  </si>
  <si>
    <t>Renter</t>
  </si>
  <si>
    <t>Very walkable: Most errands can be accomplished on foot</t>
  </si>
  <si>
    <t>Percentage (Calculated)</t>
  </si>
  <si>
    <t>Percentage Squared (Calculated)</t>
  </si>
  <si>
    <t>Diversity Score</t>
  </si>
  <si>
    <t>Diversity Score Calculation</t>
  </si>
  <si>
    <r>
      <t>+Probability(Black or African American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</si>
  <si>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+Probability(American Indian and Alaska Native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</si>
  <si>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+Probability(Asian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</si>
  <si>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+Probability(Native Hawaiian and Other Pacific Islander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</si>
  <si>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+Probability(Some other race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</si>
  <si>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+Probability(Two or more races: Not Hispanic)</t>
    </r>
    <r>
      <rPr>
        <vertAlign val="superscript"/>
        <sz val="11"/>
        <color theme="1"/>
        <rFont val="Book Antiqua"/>
        <family val="1"/>
      </rPr>
      <t>2</t>
    </r>
  </si>
  <si>
    <t>+</t>
  </si>
  <si>
    <r>
      <t>+Probability(White alone: Hispanic)</t>
    </r>
    <r>
      <rPr>
        <vertAlign val="superscript"/>
        <sz val="11"/>
        <color theme="1"/>
        <rFont val="Book Antiqua"/>
        <family val="1"/>
      </rPr>
      <t>2</t>
    </r>
  </si>
  <si>
    <r>
      <t>+Probability(Black or African American alone: Hispanic)</t>
    </r>
    <r>
      <rPr>
        <vertAlign val="superscript"/>
        <sz val="11"/>
        <color theme="1"/>
        <rFont val="Book Antiqua"/>
        <family val="1"/>
      </rPr>
      <t>2</t>
    </r>
  </si>
  <si>
    <r>
      <t>+Probability(American Indian and Alaska Native alone: Hispanic)</t>
    </r>
    <r>
      <rPr>
        <vertAlign val="superscript"/>
        <sz val="11"/>
        <color theme="1"/>
        <rFont val="Book Antiqua"/>
        <family val="1"/>
      </rPr>
      <t>2</t>
    </r>
  </si>
  <si>
    <r>
      <t>+Probability(Asian alone: Hispanic)</t>
    </r>
    <r>
      <rPr>
        <vertAlign val="superscript"/>
        <sz val="11"/>
        <color theme="1"/>
        <rFont val="Book Antiqua"/>
        <family val="1"/>
      </rPr>
      <t>2</t>
    </r>
  </si>
  <si>
    <r>
      <t>+Probability(Native Hawaiian and Other Pacific Islander alone: Hispanic)</t>
    </r>
    <r>
      <rPr>
        <vertAlign val="superscript"/>
        <sz val="11"/>
        <color theme="1"/>
        <rFont val="Book Antiqua"/>
        <family val="1"/>
      </rPr>
      <t>2</t>
    </r>
  </si>
  <si>
    <r>
      <t>+Probability(Some other race alone: Hispanic)</t>
    </r>
    <r>
      <rPr>
        <vertAlign val="superscript"/>
        <sz val="11"/>
        <color theme="1"/>
        <rFont val="Book Antiqua"/>
        <family val="1"/>
      </rPr>
      <t>2</t>
    </r>
  </si>
  <si>
    <r>
      <t>+Probability(Two or more races: Hispanic)</t>
    </r>
    <r>
      <rPr>
        <vertAlign val="superscript"/>
        <sz val="11"/>
        <color theme="1"/>
        <rFont val="Book Antiqua"/>
        <family val="1"/>
      </rPr>
      <t>2</t>
    </r>
  </si>
  <si>
    <r>
      <t xml:space="preserve"> Probability(White alone: Not Hispanic)</t>
    </r>
    <r>
      <rPr>
        <vertAlign val="superscript"/>
        <sz val="11"/>
        <color theme="1"/>
        <rFont val="Book Antiqua"/>
        <family val="1"/>
      </rPr>
      <t>2</t>
    </r>
  </si>
  <si>
    <t>Probability(Different Race) =1 - [</t>
  </si>
  <si>
    <t>]</t>
  </si>
  <si>
    <t>White alone: Not Hispanic</t>
  </si>
  <si>
    <t>Black or African American alone: Not Hispanic</t>
  </si>
  <si>
    <t>American Indian and Alaska Native alone: Not Hispanic</t>
  </si>
  <si>
    <t>Asian alone: Not Hispanic</t>
  </si>
  <si>
    <t>Native Hawaiian and Other Pacific Islander alone: Not Hispanic</t>
  </si>
  <si>
    <t>Some other race alone: Not Hispanic</t>
  </si>
  <si>
    <t>Two or more races: Not Hispanic</t>
  </si>
  <si>
    <t>White alone: Hispanic</t>
  </si>
  <si>
    <t>Black or African American alone: Hispanic</t>
  </si>
  <si>
    <t>American Indian and Alaska Native alone: Hispanic</t>
  </si>
  <si>
    <t>Asian alone: Hispanic</t>
  </si>
  <si>
    <t>Native Hawaiian and Other Pacific Islander alone: Hispanic</t>
  </si>
  <si>
    <t>Some other race alone: Hispanic</t>
  </si>
  <si>
    <t>Two or more races: Hispanic</t>
  </si>
  <si>
    <t>Not Hispanic</t>
  </si>
  <si>
    <t>Hispanic</t>
  </si>
  <si>
    <t xml:space="preserve">Methodology based on: </t>
  </si>
  <si>
    <t>http://ijpor.oxfordjournals.org/content/4/1/51.full.pdf+html</t>
  </si>
  <si>
    <t>Percent of Infants Receiving Delayed or No Prenatal Care*</t>
  </si>
  <si>
    <t>Percent of Infants Born Underweight*</t>
  </si>
  <si>
    <t>Percent of Students Who are Obese or Overweight**</t>
  </si>
  <si>
    <t>Source:</t>
  </si>
  <si>
    <t>http://health.westchestergov.com/images/stories/Data-Stats/Community_Health_Assessment2014-17.pdf</t>
  </si>
  <si>
    <t>*Reflects infants born to mothers residing in the City of Yonkers</t>
  </si>
  <si>
    <t>**Reflects PreK-12 students in Yonkers City School District</t>
  </si>
  <si>
    <t>Children Under 18</t>
  </si>
  <si>
    <t>2014_L3-L4_PCT</t>
  </si>
  <si>
    <t>2013_L3-L4_PCT</t>
  </si>
  <si>
    <t xml:space="preserve">Database:  </t>
  </si>
  <si>
    <t>http://data.nysed.gov/files/reportcards/SRC2014.zip</t>
  </si>
  <si>
    <t xml:space="preserve">Yonkers Specific Data: </t>
  </si>
  <si>
    <t>http://data.nysed.gov/profile.php?instid=800000034777</t>
  </si>
  <si>
    <t>http://data.nysed.gov/files/assessment/3-8-2013-14.zip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</si>
</sst>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_);_(* \(#,##0.000\);_(* &quot;-&quot;??_);_(@_)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sz val="14"/>
      <name val="Book Antiqua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SansSerif"/>
    </font>
    <font>
      <b/>
      <u/>
      <sz val="10"/>
      <color indexed="8"/>
      <name val="SansSerif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2" borderId="0"/>
    <xf numFmtId="0" fontId="5" fillId="2" borderId="0"/>
    <xf numFmtId="0" fontId="5" fillId="2" borderId="0"/>
    <xf numFmtId="0" fontId="3" fillId="2" borderId="0"/>
    <xf numFmtId="0" fontId="5" fillId="2" borderId="0"/>
    <xf numFmtId="0" fontId="7" fillId="2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2" borderId="0"/>
    <xf numFmtId="9" fontId="3" fillId="2" borderId="0" applyFont="0" applyFill="0" applyBorder="0" applyAlignment="0" applyProtection="0"/>
    <xf numFmtId="0" fontId="9" fillId="2" borderId="0" applyNumberFormat="0" applyFill="0" applyBorder="0" applyAlignment="0" applyProtection="0"/>
    <xf numFmtId="0" fontId="3" fillId="2" borderId="0"/>
    <xf numFmtId="0" fontId="3" fillId="2" borderId="0"/>
  </cellStyleXfs>
  <cellXfs count="144">
    <xf numFmtId="0" fontId="0" fillId="0" borderId="0" xfId="0"/>
    <xf numFmtId="0" fontId="8" fillId="3" borderId="0" xfId="6" applyFont="1" applyFill="1" applyBorder="1" applyAlignment="1">
      <alignment horizontal="left" vertical="top" wrapText="1"/>
    </xf>
    <xf numFmtId="0" fontId="7" fillId="2" borderId="0" xfId="6"/>
    <xf numFmtId="0" fontId="8" fillId="3" borderId="4" xfId="6" applyFont="1" applyFill="1" applyBorder="1" applyAlignment="1">
      <alignment horizontal="left" vertical="top" wrapText="1"/>
    </xf>
    <xf numFmtId="0" fontId="8" fillId="3" borderId="6" xfId="6" applyFont="1" applyFill="1" applyBorder="1" applyAlignment="1">
      <alignment horizontal="left" vertical="top" wrapText="1"/>
    </xf>
    <xf numFmtId="0" fontId="8" fillId="3" borderId="0" xfId="6" applyFont="1" applyFill="1" applyBorder="1" applyAlignment="1">
      <alignment horizontal="left" vertical="top" wrapText="1"/>
    </xf>
    <xf numFmtId="0" fontId="8" fillId="3" borderId="3" xfId="6" applyFont="1" applyFill="1" applyBorder="1" applyAlignment="1">
      <alignment horizontal="left" vertical="top" wrapText="1"/>
    </xf>
    <xf numFmtId="0" fontId="8" fillId="3" borderId="2" xfId="6" applyFont="1" applyFill="1" applyBorder="1" applyAlignment="1">
      <alignment horizontal="center" vertical="center" wrapText="1"/>
    </xf>
    <xf numFmtId="0" fontId="9" fillId="0" borderId="0" xfId="9"/>
    <xf numFmtId="0" fontId="8" fillId="3" borderId="7" xfId="6" applyFont="1" applyFill="1" applyBorder="1" applyAlignment="1">
      <alignment vertical="top" wrapText="1"/>
    </xf>
    <xf numFmtId="0" fontId="8" fillId="3" borderId="8" xfId="6" applyFont="1" applyFill="1" applyBorder="1" applyAlignment="1">
      <alignment vertical="top" wrapText="1"/>
    </xf>
    <xf numFmtId="0" fontId="8" fillId="3" borderId="9" xfId="6" applyFont="1" applyFill="1" applyBorder="1" applyAlignment="1">
      <alignment vertical="top" wrapText="1"/>
    </xf>
    <xf numFmtId="0" fontId="8" fillId="3" borderId="7" xfId="6" applyFont="1" applyFill="1" applyBorder="1" applyAlignment="1">
      <alignment vertical="top"/>
    </xf>
    <xf numFmtId="0" fontId="8" fillId="3" borderId="8" xfId="6" applyFont="1" applyFill="1" applyBorder="1" applyAlignment="1">
      <alignment vertical="top"/>
    </xf>
    <xf numFmtId="0" fontId="8" fillId="3" borderId="9" xfId="6" applyFont="1" applyFill="1" applyBorder="1" applyAlignment="1">
      <alignment vertical="top"/>
    </xf>
    <xf numFmtId="0" fontId="8" fillId="3" borderId="0" xfId="6" applyFont="1" applyFill="1" applyBorder="1" applyAlignment="1">
      <alignment vertical="top" wrapText="1"/>
    </xf>
    <xf numFmtId="0" fontId="8" fillId="3" borderId="5" xfId="6" applyFont="1" applyFill="1" applyBorder="1" applyAlignment="1">
      <alignment vertical="top" wrapText="1"/>
    </xf>
    <xf numFmtId="0" fontId="8" fillId="3" borderId="10" xfId="6" applyFont="1" applyFill="1" applyBorder="1" applyAlignment="1">
      <alignment vertical="center" wrapText="1"/>
    </xf>
    <xf numFmtId="3" fontId="8" fillId="3" borderId="7" xfId="6" applyNumberFormat="1" applyFont="1" applyFill="1" applyBorder="1" applyAlignment="1">
      <alignment vertical="top" wrapText="1"/>
    </xf>
    <xf numFmtId="0" fontId="8" fillId="3" borderId="5" xfId="6" applyFont="1" applyFill="1" applyBorder="1" applyAlignment="1">
      <alignment vertical="top"/>
    </xf>
    <xf numFmtId="0" fontId="8" fillId="3" borderId="0" xfId="6" applyFont="1" applyFill="1" applyBorder="1" applyAlignment="1">
      <alignment vertical="top"/>
    </xf>
    <xf numFmtId="0" fontId="8" fillId="3" borderId="7" xfId="6" applyNumberFormat="1" applyFont="1" applyFill="1" applyBorder="1" applyAlignment="1">
      <alignment vertical="top" wrapText="1"/>
    </xf>
    <xf numFmtId="0" fontId="10" fillId="5" borderId="12" xfId="6" applyFont="1" applyFill="1" applyBorder="1"/>
    <xf numFmtId="0" fontId="10" fillId="5" borderId="18" xfId="6" applyFont="1" applyFill="1" applyBorder="1"/>
    <xf numFmtId="0" fontId="10" fillId="5" borderId="13" xfId="6" applyFont="1" applyFill="1" applyBorder="1"/>
    <xf numFmtId="0" fontId="10" fillId="5" borderId="14" xfId="6" applyFont="1" applyFill="1" applyBorder="1"/>
    <xf numFmtId="3" fontId="7" fillId="5" borderId="11" xfId="6" applyNumberFormat="1" applyFill="1" applyBorder="1"/>
    <xf numFmtId="9" fontId="7" fillId="5" borderId="15" xfId="8" applyFont="1" applyFill="1" applyBorder="1"/>
    <xf numFmtId="0" fontId="10" fillId="5" borderId="16" xfId="6" applyFont="1" applyFill="1" applyBorder="1"/>
    <xf numFmtId="3" fontId="7" fillId="5" borderId="19" xfId="6" applyNumberFormat="1" applyFill="1" applyBorder="1"/>
    <xf numFmtId="9" fontId="7" fillId="5" borderId="17" xfId="8" applyFont="1" applyFill="1" applyBorder="1"/>
    <xf numFmtId="0" fontId="10" fillId="4" borderId="12" xfId="6" applyFont="1" applyFill="1" applyBorder="1"/>
    <xf numFmtId="0" fontId="7" fillId="4" borderId="11" xfId="6" applyFill="1" applyBorder="1"/>
    <xf numFmtId="0" fontId="10" fillId="4" borderId="18" xfId="6" applyFont="1" applyFill="1" applyBorder="1"/>
    <xf numFmtId="0" fontId="10" fillId="4" borderId="13" xfId="6" applyFont="1" applyFill="1" applyBorder="1"/>
    <xf numFmtId="9" fontId="7" fillId="4" borderId="15" xfId="8" applyFont="1" applyFill="1" applyBorder="1"/>
    <xf numFmtId="3" fontId="7" fillId="4" borderId="11" xfId="6" applyNumberFormat="1" applyFill="1" applyBorder="1"/>
    <xf numFmtId="3" fontId="7" fillId="4" borderId="19" xfId="6" applyNumberFormat="1" applyFill="1" applyBorder="1"/>
    <xf numFmtId="0" fontId="10" fillId="5" borderId="12" xfId="6" applyFont="1" applyFill="1" applyBorder="1" applyAlignment="1">
      <alignment wrapText="1"/>
    </xf>
    <xf numFmtId="164" fontId="7" fillId="5" borderId="15" xfId="7" applyNumberFormat="1" applyFont="1" applyFill="1" applyBorder="1"/>
    <xf numFmtId="164" fontId="7" fillId="5" borderId="17" xfId="7" applyNumberFormat="1" applyFont="1" applyFill="1" applyBorder="1"/>
    <xf numFmtId="0" fontId="8" fillId="3" borderId="3" xfId="6" applyNumberFormat="1" applyFont="1" applyFill="1" applyBorder="1" applyAlignment="1">
      <alignment horizontal="left" vertical="top" wrapText="1"/>
    </xf>
    <xf numFmtId="3" fontId="8" fillId="3" borderId="3" xfId="6" applyNumberFormat="1" applyFont="1" applyFill="1" applyBorder="1" applyAlignment="1">
      <alignment horizontal="left" vertical="top" wrapText="1"/>
    </xf>
    <xf numFmtId="10" fontId="8" fillId="3" borderId="3" xfId="6" applyNumberFormat="1" applyFont="1" applyFill="1" applyBorder="1" applyAlignment="1">
      <alignment horizontal="left" vertical="top" wrapText="1"/>
    </xf>
    <xf numFmtId="3" fontId="7" fillId="5" borderId="16" xfId="6" applyNumberFormat="1" applyFill="1" applyBorder="1"/>
    <xf numFmtId="10" fontId="0" fillId="5" borderId="17" xfId="0" applyNumberFormat="1" applyFill="1" applyBorder="1"/>
    <xf numFmtId="0" fontId="10" fillId="5" borderId="15" xfId="6" applyFont="1" applyFill="1" applyBorder="1" applyAlignment="1">
      <alignment wrapText="1"/>
    </xf>
    <xf numFmtId="0" fontId="10" fillId="4" borderId="14" xfId="6" applyFont="1" applyFill="1" applyBorder="1"/>
    <xf numFmtId="0" fontId="10" fillId="4" borderId="14" xfId="6" applyFont="1" applyFill="1" applyBorder="1" applyAlignment="1">
      <alignment horizontal="left" indent="2"/>
    </xf>
    <xf numFmtId="0" fontId="10" fillId="4" borderId="16" xfId="6" applyFont="1" applyFill="1" applyBorder="1" applyAlignment="1">
      <alignment horizontal="left" indent="2"/>
    </xf>
    <xf numFmtId="0" fontId="7" fillId="5" borderId="11" xfId="6" applyFill="1" applyBorder="1"/>
    <xf numFmtId="0" fontId="7" fillId="5" borderId="15" xfId="6" applyFill="1" applyBorder="1"/>
    <xf numFmtId="0" fontId="10" fillId="5" borderId="11" xfId="6" applyFont="1" applyFill="1" applyBorder="1"/>
    <xf numFmtId="0" fontId="10" fillId="5" borderId="15" xfId="6" applyFont="1" applyFill="1" applyBorder="1"/>
    <xf numFmtId="10" fontId="8" fillId="3" borderId="7" xfId="6" applyNumberFormat="1" applyFont="1" applyFill="1" applyBorder="1" applyAlignment="1">
      <alignment vertical="top" wrapText="1"/>
    </xf>
    <xf numFmtId="0" fontId="8" fillId="3" borderId="0" xfId="6" applyFont="1" applyFill="1" applyBorder="1" applyAlignment="1">
      <alignment horizontal="left" vertical="top"/>
    </xf>
    <xf numFmtId="0" fontId="8" fillId="3" borderId="10" xfId="6" applyFont="1" applyFill="1" applyBorder="1" applyAlignment="1">
      <alignment vertical="center"/>
    </xf>
    <xf numFmtId="0" fontId="8" fillId="3" borderId="6" xfId="6" applyFont="1" applyFill="1" applyBorder="1" applyAlignment="1">
      <alignment horizontal="left" vertical="top"/>
    </xf>
    <xf numFmtId="0" fontId="8" fillId="3" borderId="4" xfId="6" applyFont="1" applyFill="1" applyBorder="1" applyAlignment="1">
      <alignment horizontal="left" vertical="top"/>
    </xf>
    <xf numFmtId="0" fontId="8" fillId="3" borderId="3" xfId="6" applyFont="1" applyFill="1" applyBorder="1" applyAlignment="1">
      <alignment horizontal="left" vertical="top"/>
    </xf>
    <xf numFmtId="3" fontId="8" fillId="3" borderId="7" xfId="6" applyNumberFormat="1" applyFont="1" applyFill="1" applyBorder="1" applyAlignment="1">
      <alignment vertical="top"/>
    </xf>
    <xf numFmtId="10" fontId="8" fillId="3" borderId="7" xfId="6" applyNumberFormat="1" applyFont="1" applyFill="1" applyBorder="1" applyAlignment="1">
      <alignment vertical="top"/>
    </xf>
    <xf numFmtId="3" fontId="8" fillId="3" borderId="3" xfId="6" applyNumberFormat="1" applyFont="1" applyFill="1" applyBorder="1" applyAlignment="1">
      <alignment horizontal="left" vertical="top"/>
    </xf>
    <xf numFmtId="10" fontId="8" fillId="3" borderId="3" xfId="6" applyNumberFormat="1" applyFont="1" applyFill="1" applyBorder="1" applyAlignment="1">
      <alignment horizontal="left" vertical="top"/>
    </xf>
    <xf numFmtId="0" fontId="7" fillId="0" borderId="12" xfId="6" applyFill="1" applyBorder="1"/>
    <xf numFmtId="3" fontId="7" fillId="0" borderId="13" xfId="6" applyNumberFormat="1" applyFill="1" applyBorder="1"/>
    <xf numFmtId="0" fontId="8" fillId="0" borderId="14" xfId="6" applyFont="1" applyFill="1" applyBorder="1" applyAlignment="1">
      <alignment vertical="top"/>
    </xf>
    <xf numFmtId="3" fontId="7" fillId="0" borderId="15" xfId="6" applyNumberFormat="1" applyFill="1" applyBorder="1"/>
    <xf numFmtId="0" fontId="8" fillId="0" borderId="16" xfId="6" applyFont="1" applyFill="1" applyBorder="1" applyAlignment="1">
      <alignment vertical="top"/>
    </xf>
    <xf numFmtId="3" fontId="7" fillId="0" borderId="17" xfId="6" applyNumberFormat="1" applyFill="1" applyBorder="1"/>
    <xf numFmtId="0" fontId="1" fillId="6" borderId="1" xfId="0" applyFont="1" applyFill="1" applyBorder="1" applyAlignment="1" applyProtection="1">
      <alignment horizontal="center" vertical="center"/>
    </xf>
    <xf numFmtId="49" fontId="4" fillId="4" borderId="11" xfId="4" applyNumberFormat="1" applyFont="1" applyFill="1" applyBorder="1"/>
    <xf numFmtId="0" fontId="4" fillId="4" borderId="11" xfId="4" applyFont="1" applyFill="1" applyBorder="1"/>
    <xf numFmtId="9" fontId="4" fillId="4" borderId="11" xfId="4" applyNumberFormat="1" applyFont="1" applyFill="1" applyBorder="1"/>
    <xf numFmtId="9" fontId="6" fillId="4" borderId="11" xfId="5" applyNumberFormat="1" applyFont="1" applyFill="1" applyBorder="1" applyAlignment="1"/>
    <xf numFmtId="0" fontId="1" fillId="6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horizontal="right" vertical="center" wrapText="1"/>
    </xf>
    <xf numFmtId="1" fontId="2" fillId="4" borderId="1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8" fillId="3" borderId="11" xfId="6" applyFont="1" applyFill="1" applyBorder="1" applyAlignment="1">
      <alignment vertical="top"/>
    </xf>
    <xf numFmtId="0" fontId="13" fillId="2" borderId="0" xfId="6" applyFont="1"/>
    <xf numFmtId="0" fontId="7" fillId="2" borderId="0" xfId="6" applyAlignment="1">
      <alignment horizontal="left" indent="6"/>
    </xf>
    <xf numFmtId="0" fontId="15" fillId="2" borderId="0" xfId="6" applyFont="1"/>
    <xf numFmtId="0" fontId="8" fillId="3" borderId="11" xfId="6" applyFont="1" applyFill="1" applyBorder="1" applyAlignment="1">
      <alignment horizontal="left" vertical="top"/>
    </xf>
    <xf numFmtId="3" fontId="8" fillId="3" borderId="11" xfId="6" applyNumberFormat="1" applyFont="1" applyFill="1" applyBorder="1" applyAlignment="1">
      <alignment vertical="top"/>
    </xf>
    <xf numFmtId="0" fontId="8" fillId="3" borderId="11" xfId="6" applyNumberFormat="1" applyFont="1" applyFill="1" applyBorder="1" applyAlignment="1">
      <alignment vertical="top"/>
    </xf>
    <xf numFmtId="0" fontId="10" fillId="4" borderId="19" xfId="6" applyFont="1" applyFill="1" applyBorder="1"/>
    <xf numFmtId="3" fontId="8" fillId="5" borderId="19" xfId="11" applyNumberFormat="1" applyFont="1" applyFill="1" applyBorder="1" applyAlignment="1">
      <alignment vertical="top"/>
    </xf>
    <xf numFmtId="165" fontId="8" fillId="5" borderId="19" xfId="8" applyNumberFormat="1" applyFont="1" applyFill="1" applyBorder="1" applyAlignment="1">
      <alignment vertical="top"/>
    </xf>
    <xf numFmtId="0" fontId="10" fillId="4" borderId="25" xfId="6" applyFont="1" applyFill="1" applyBorder="1"/>
    <xf numFmtId="3" fontId="8" fillId="5" borderId="25" xfId="11" applyNumberFormat="1" applyFont="1" applyFill="1" applyBorder="1" applyAlignment="1">
      <alignment vertical="top"/>
    </xf>
    <xf numFmtId="165" fontId="8" fillId="5" borderId="25" xfId="8" applyNumberFormat="1" applyFont="1" applyFill="1" applyBorder="1" applyAlignment="1">
      <alignment vertical="top"/>
    </xf>
    <xf numFmtId="0" fontId="17" fillId="5" borderId="18" xfId="6" applyFont="1" applyFill="1" applyBorder="1" applyAlignment="1">
      <alignment horizontal="right" vertical="top"/>
    </xf>
    <xf numFmtId="0" fontId="17" fillId="5" borderId="13" xfId="6" applyFont="1" applyFill="1" applyBorder="1" applyAlignment="1">
      <alignment horizontal="right" vertical="top"/>
    </xf>
    <xf numFmtId="3" fontId="8" fillId="5" borderId="11" xfId="11" applyNumberFormat="1" applyFont="1" applyFill="1" applyBorder="1" applyAlignment="1">
      <alignment vertical="top"/>
    </xf>
    <xf numFmtId="165" fontId="8" fillId="5" borderId="11" xfId="8" applyNumberFormat="1" applyFont="1" applyFill="1" applyBorder="1" applyAlignment="1">
      <alignment vertical="top"/>
    </xf>
    <xf numFmtId="0" fontId="8" fillId="5" borderId="15" xfId="6" applyFont="1" applyFill="1" applyBorder="1" applyAlignment="1">
      <alignment horizontal="left" vertical="top"/>
    </xf>
    <xf numFmtId="0" fontId="10" fillId="4" borderId="11" xfId="6" applyFont="1" applyFill="1" applyBorder="1"/>
    <xf numFmtId="166" fontId="8" fillId="5" borderId="15" xfId="10" applyNumberFormat="1" applyFont="1" applyFill="1" applyBorder="1" applyAlignment="1">
      <alignment vertical="top"/>
    </xf>
    <xf numFmtId="0" fontId="8" fillId="5" borderId="11" xfId="11" applyNumberFormat="1" applyFont="1" applyFill="1" applyBorder="1" applyAlignment="1">
      <alignment vertical="top"/>
    </xf>
    <xf numFmtId="166" fontId="8" fillId="5" borderId="17" xfId="10" applyNumberFormat="1" applyFont="1" applyFill="1" applyBorder="1" applyAlignment="1">
      <alignment vertical="top"/>
    </xf>
    <xf numFmtId="166" fontId="8" fillId="5" borderId="33" xfId="10" applyNumberFormat="1" applyFont="1" applyFill="1" applyBorder="1" applyAlignment="1">
      <alignment vertical="top"/>
    </xf>
    <xf numFmtId="0" fontId="7" fillId="4" borderId="35" xfId="6" applyFill="1" applyBorder="1"/>
    <xf numFmtId="0" fontId="7" fillId="4" borderId="36" xfId="6" applyFill="1" applyBorder="1"/>
    <xf numFmtId="0" fontId="14" fillId="4" borderId="36" xfId="6" applyFont="1" applyFill="1" applyBorder="1"/>
    <xf numFmtId="0" fontId="1" fillId="6" borderId="11" xfId="1" applyFont="1" applyFill="1" applyBorder="1" applyAlignment="1" applyProtection="1">
      <alignment horizontal="center" vertical="center" wrapText="1"/>
    </xf>
    <xf numFmtId="0" fontId="3" fillId="2" borderId="0" xfId="1"/>
    <xf numFmtId="0" fontId="9" fillId="2" borderId="0" xfId="13" applyFill="1"/>
    <xf numFmtId="0" fontId="1" fillId="6" borderId="11" xfId="1" applyFont="1" applyFill="1" applyBorder="1" applyAlignment="1" applyProtection="1">
      <alignment horizontal="center" vertical="center"/>
    </xf>
    <xf numFmtId="0" fontId="2" fillId="6" borderId="11" xfId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9" fontId="2" fillId="6" borderId="11" xfId="8" applyFont="1" applyFill="1" applyBorder="1" applyAlignment="1" applyProtection="1">
      <alignment horizontal="center" vertical="center"/>
    </xf>
    <xf numFmtId="0" fontId="0" fillId="2" borderId="0" xfId="1" applyFont="1"/>
    <xf numFmtId="3" fontId="7" fillId="2" borderId="0" xfId="6" applyNumberFormat="1"/>
    <xf numFmtId="167" fontId="14" fillId="4" borderId="37" xfId="6" applyNumberFormat="1" applyFont="1" applyFill="1" applyBorder="1"/>
    <xf numFmtId="9" fontId="7" fillId="5" borderId="17" xfId="6" applyNumberFormat="1" applyFill="1" applyBorder="1"/>
    <xf numFmtId="9" fontId="7" fillId="5" borderId="15" xfId="6" applyNumberFormat="1" applyFill="1" applyBorder="1"/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NumberFormat="1" applyFont="1" applyFill="1" applyBorder="1" applyAlignment="1" applyProtection="1">
      <alignment vertical="center" wrapText="1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vertical="center" wrapText="1"/>
    </xf>
    <xf numFmtId="1" fontId="2" fillId="4" borderId="15" xfId="0" applyNumberFormat="1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9" xfId="0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 applyProtection="1">
      <alignment vertical="center" wrapText="1"/>
    </xf>
    <xf numFmtId="1" fontId="2" fillId="4" borderId="17" xfId="0" applyNumberFormat="1" applyFont="1" applyFill="1" applyBorder="1" applyAlignment="1" applyProtection="1">
      <alignment vertical="center" wrapText="1"/>
    </xf>
    <xf numFmtId="0" fontId="8" fillId="5" borderId="26" xfId="6" applyFont="1" applyFill="1" applyBorder="1" applyAlignment="1">
      <alignment horizontal="center" vertical="top"/>
    </xf>
    <xf numFmtId="0" fontId="8" fillId="5" borderId="27" xfId="6" applyFont="1" applyFill="1" applyBorder="1" applyAlignment="1">
      <alignment horizontal="center" vertical="top"/>
    </xf>
    <xf numFmtId="0" fontId="16" fillId="5" borderId="28" xfId="6" applyFont="1" applyFill="1" applyBorder="1" applyAlignment="1">
      <alignment horizontal="right" vertical="top"/>
    </xf>
    <xf numFmtId="0" fontId="16" fillId="5" borderId="24" xfId="6" applyFont="1" applyFill="1" applyBorder="1" applyAlignment="1">
      <alignment horizontal="right" vertical="top"/>
    </xf>
    <xf numFmtId="0" fontId="10" fillId="4" borderId="29" xfId="6" applyFont="1" applyFill="1" applyBorder="1" applyAlignment="1">
      <alignment horizontal="center" vertical="center" textRotation="90"/>
    </xf>
    <xf numFmtId="0" fontId="10" fillId="4" borderId="30" xfId="6" applyFont="1" applyFill="1" applyBorder="1" applyAlignment="1">
      <alignment horizontal="center" vertical="center" textRotation="90"/>
    </xf>
    <xf numFmtId="0" fontId="10" fillId="4" borderId="31" xfId="6" applyFont="1" applyFill="1" applyBorder="1" applyAlignment="1">
      <alignment horizontal="center" vertical="center" textRotation="90"/>
    </xf>
    <xf numFmtId="0" fontId="10" fillId="4" borderId="32" xfId="6" applyFont="1" applyFill="1" applyBorder="1" applyAlignment="1">
      <alignment horizontal="center" vertical="center" textRotation="90"/>
    </xf>
    <xf numFmtId="0" fontId="10" fillId="4" borderId="34" xfId="6" applyFont="1" applyFill="1" applyBorder="1" applyAlignment="1">
      <alignment horizontal="center" vertical="center" textRotation="90"/>
    </xf>
    <xf numFmtId="0" fontId="8" fillId="3" borderId="3" xfId="6" applyFont="1" applyFill="1" applyBorder="1" applyAlignment="1">
      <alignment horizontal="left" vertical="top" wrapText="1"/>
    </xf>
    <xf numFmtId="0" fontId="10" fillId="5" borderId="20" xfId="6" applyFont="1" applyFill="1" applyBorder="1" applyAlignment="1">
      <alignment horizontal="center" wrapText="1"/>
    </xf>
    <xf numFmtId="0" fontId="10" fillId="5" borderId="21" xfId="6" applyFont="1" applyFill="1" applyBorder="1" applyAlignment="1">
      <alignment horizontal="center" wrapText="1"/>
    </xf>
    <xf numFmtId="0" fontId="10" fillId="5" borderId="22" xfId="6" applyFont="1" applyFill="1" applyBorder="1" applyAlignment="1">
      <alignment horizontal="center" wrapText="1"/>
    </xf>
    <xf numFmtId="0" fontId="10" fillId="5" borderId="23" xfId="6" applyFont="1" applyFill="1" applyBorder="1" applyAlignment="1">
      <alignment horizontal="center" wrapText="1"/>
    </xf>
  </cellXfs>
  <cellStyles count="16">
    <cellStyle name="Comma" xfId="10" builtinId="3"/>
    <cellStyle name="Currency" xfId="7" builtinId="4"/>
    <cellStyle name="Hyperlink" xfId="9" builtinId="8"/>
    <cellStyle name="Hyperlink 2" xfId="13"/>
    <cellStyle name="Normal" xfId="0" builtinId="0"/>
    <cellStyle name="Normal 2" xfId="3"/>
    <cellStyle name="Normal 3" xfId="2"/>
    <cellStyle name="Normal 4" xfId="1"/>
    <cellStyle name="Normal 5" xfId="4"/>
    <cellStyle name="Normal 6" xfId="6"/>
    <cellStyle name="Normal 7" xfId="14"/>
    <cellStyle name="Normal 8" xfId="15"/>
    <cellStyle name="Normal 9" xfId="11"/>
    <cellStyle name="Normal_Sheet2" xfId="5"/>
    <cellStyle name="Percent" xfId="8" builtinId="5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profile.php?instid=800000034777" TargetMode="External"/><Relationship Id="rId1" Type="http://schemas.openxmlformats.org/officeDocument/2006/relationships/hyperlink" Target="http://data.nysed.gov/files/reportcards/SRC2014.zip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profile.php?instid=800000034777" TargetMode="External"/><Relationship Id="rId1" Type="http://schemas.openxmlformats.org/officeDocument/2006/relationships/hyperlink" Target="http://data.nysed.gov/files/reportcards/SRC2014.zip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profile.php?instid=800000034777" TargetMode="External"/><Relationship Id="rId1" Type="http://schemas.openxmlformats.org/officeDocument/2006/relationships/hyperlink" Target="http://data.nysed.gov/files/assessment/3-8-2013-14.zip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profile.php?instid=800000034777" TargetMode="External"/><Relationship Id="rId1" Type="http://schemas.openxmlformats.org/officeDocument/2006/relationships/hyperlink" Target="http://data.nysed.gov/files/reportcards/SRC2014.zip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lkscore.com/NY/Yonkers" TargetMode="External"/><Relationship Id="rId1" Type="http://schemas.openxmlformats.org/officeDocument/2006/relationships/hyperlink" Target="http://health.westchestergov.com/images/stories/Data-Stats/Community_Health_Assessment2014-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jpor.oxfordjournals.org/content/4/1/51.full.pdf+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37" workbookViewId="0">
      <selection activeCell="E12" sqref="E12"/>
    </sheetView>
  </sheetViews>
  <sheetFormatPr defaultRowHeight="12.75"/>
  <cols>
    <col min="1" max="1" width="21.5703125" style="2" customWidth="1"/>
    <col min="2" max="2" width="10.5703125" style="2" bestFit="1" customWidth="1"/>
    <col min="3" max="3" width="11.42578125" style="2" customWidth="1"/>
    <col min="4" max="4" width="9.140625" style="2"/>
    <col min="5" max="5" width="10" style="2" customWidth="1"/>
    <col min="6" max="6" width="10.425781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31" t="s">
        <v>1091</v>
      </c>
      <c r="B2" s="33" t="s">
        <v>36</v>
      </c>
      <c r="C2" s="34" t="s">
        <v>266</v>
      </c>
    </row>
    <row r="3" spans="1:3">
      <c r="A3" s="47" t="s">
        <v>860</v>
      </c>
      <c r="B3" s="32">
        <v>197493</v>
      </c>
      <c r="C3" s="35">
        <f t="shared" ref="C3:C10" si="0">B3/$B$3</f>
        <v>1</v>
      </c>
    </row>
    <row r="4" spans="1:3">
      <c r="A4" s="47" t="s">
        <v>1167</v>
      </c>
      <c r="B4" s="36">
        <f>SUM(B5:B6)</f>
        <v>44930</v>
      </c>
      <c r="C4" s="35">
        <f>B4/$B$3</f>
        <v>0.22750173423868189</v>
      </c>
    </row>
    <row r="5" spans="1:3">
      <c r="A5" s="48" t="s">
        <v>1090</v>
      </c>
      <c r="B5" s="36">
        <f>B69</f>
        <v>13666</v>
      </c>
      <c r="C5" s="35">
        <f t="shared" si="0"/>
        <v>6.919738927455657E-2</v>
      </c>
    </row>
    <row r="6" spans="1:3">
      <c r="A6" s="48" t="s">
        <v>1085</v>
      </c>
      <c r="B6" s="36">
        <f>SUM(B70:B72)</f>
        <v>31264</v>
      </c>
      <c r="C6" s="35">
        <f t="shared" si="0"/>
        <v>0.15830434496412532</v>
      </c>
    </row>
    <row r="7" spans="1:3">
      <c r="A7" s="48" t="s">
        <v>1086</v>
      </c>
      <c r="B7" s="36">
        <f>SUM(B73:B76)</f>
        <v>18362</v>
      </c>
      <c r="C7" s="35">
        <f t="shared" si="0"/>
        <v>9.2975447231041106E-2</v>
      </c>
    </row>
    <row r="8" spans="1:3">
      <c r="A8" s="48" t="s">
        <v>1087</v>
      </c>
      <c r="B8" s="36">
        <f>SUM(B77:B79)</f>
        <v>41141</v>
      </c>
      <c r="C8" s="35">
        <f t="shared" si="0"/>
        <v>0.20831624412004476</v>
      </c>
    </row>
    <row r="9" spans="1:3">
      <c r="A9" s="48" t="s">
        <v>1088</v>
      </c>
      <c r="B9" s="36">
        <f>SUM(B80:B83)</f>
        <v>52176</v>
      </c>
      <c r="C9" s="35">
        <f t="shared" si="0"/>
        <v>0.26419164223542102</v>
      </c>
    </row>
    <row r="10" spans="1:3" ht="13.5" thickBot="1">
      <c r="A10" s="49" t="s">
        <v>1089</v>
      </c>
      <c r="B10" s="37">
        <f>SUM(B84:B91)</f>
        <v>40884</v>
      </c>
      <c r="C10" s="35">
        <f t="shared" si="0"/>
        <v>0.20701493217481126</v>
      </c>
    </row>
    <row r="11" spans="1:3">
      <c r="B11" s="115"/>
    </row>
    <row r="14" spans="1:3" ht="12.75" customHeight="1">
      <c r="A14" s="20" t="s">
        <v>32</v>
      </c>
      <c r="B14" s="15"/>
      <c r="C14" s="5"/>
    </row>
    <row r="15" spans="1:3" ht="12.75" customHeight="1">
      <c r="A15" s="19" t="s">
        <v>33</v>
      </c>
      <c r="B15" s="16"/>
      <c r="C15" s="5"/>
    </row>
    <row r="16" spans="1:3" ht="12" customHeight="1">
      <c r="A16" s="17" t="s">
        <v>34</v>
      </c>
      <c r="B16" s="9" t="s">
        <v>35</v>
      </c>
      <c r="C16" s="11"/>
    </row>
    <row r="17" spans="1:6" ht="12" customHeight="1">
      <c r="A17" s="3"/>
      <c r="B17" s="9" t="s">
        <v>36</v>
      </c>
      <c r="C17" s="6" t="s">
        <v>37</v>
      </c>
    </row>
    <row r="18" spans="1:6" ht="12" customHeight="1">
      <c r="A18" s="9" t="s">
        <v>38</v>
      </c>
      <c r="B18" s="18">
        <v>197493</v>
      </c>
      <c r="C18" s="6" t="s">
        <v>39</v>
      </c>
    </row>
    <row r="19" spans="1:6" ht="12" customHeight="1">
      <c r="A19" s="9" t="s">
        <v>40</v>
      </c>
      <c r="B19" s="18">
        <v>93141</v>
      </c>
      <c r="C19" s="6" t="s">
        <v>41</v>
      </c>
    </row>
    <row r="20" spans="1:6" ht="12" customHeight="1">
      <c r="A20" s="9" t="s">
        <v>42</v>
      </c>
      <c r="B20" s="18">
        <v>7077</v>
      </c>
      <c r="C20" s="6" t="s">
        <v>43</v>
      </c>
    </row>
    <row r="21" spans="1:6" ht="12" customHeight="1">
      <c r="A21" s="9" t="s">
        <v>44</v>
      </c>
      <c r="B21" s="18">
        <v>5836</v>
      </c>
      <c r="C21" s="6" t="s">
        <v>45</v>
      </c>
    </row>
    <row r="22" spans="1:6" ht="12" customHeight="1">
      <c r="A22" s="9" t="s">
        <v>46</v>
      </c>
      <c r="B22" s="18">
        <v>5782</v>
      </c>
      <c r="C22" s="6" t="s">
        <v>47</v>
      </c>
    </row>
    <row r="23" spans="1:6" ht="12" customHeight="1">
      <c r="A23" s="9" t="s">
        <v>48</v>
      </c>
      <c r="B23" s="18">
        <v>4283</v>
      </c>
      <c r="C23" s="6" t="s">
        <v>49</v>
      </c>
    </row>
    <row r="24" spans="1:6" ht="12" customHeight="1">
      <c r="A24" s="9" t="s">
        <v>50</v>
      </c>
      <c r="B24" s="18">
        <v>2890</v>
      </c>
      <c r="C24" s="6" t="s">
        <v>51</v>
      </c>
    </row>
    <row r="25" spans="1:6" ht="12" customHeight="1">
      <c r="A25" s="9" t="s">
        <v>52</v>
      </c>
      <c r="B25" s="18">
        <v>1245</v>
      </c>
      <c r="C25" s="6" t="s">
        <v>53</v>
      </c>
    </row>
    <row r="26" spans="1:6" ht="12" customHeight="1">
      <c r="A26" s="9" t="s">
        <v>54</v>
      </c>
      <c r="B26" s="18">
        <v>1202</v>
      </c>
      <c r="C26" s="6" t="s">
        <v>55</v>
      </c>
      <c r="E26"/>
      <c r="F26"/>
    </row>
    <row r="27" spans="1:6" ht="12" customHeight="1">
      <c r="A27" s="9" t="s">
        <v>56</v>
      </c>
      <c r="B27" s="18">
        <v>3903</v>
      </c>
      <c r="C27" s="6" t="s">
        <v>57</v>
      </c>
      <c r="E27"/>
      <c r="F27"/>
    </row>
    <row r="28" spans="1:6" ht="12" customHeight="1">
      <c r="A28" s="9" t="s">
        <v>58</v>
      </c>
      <c r="B28" s="18">
        <v>6545</v>
      </c>
      <c r="C28" s="6" t="s">
        <v>59</v>
      </c>
      <c r="E28"/>
      <c r="F28"/>
    </row>
    <row r="29" spans="1:6" ht="12" customHeight="1">
      <c r="A29" s="9" t="s">
        <v>60</v>
      </c>
      <c r="B29" s="18">
        <v>6463</v>
      </c>
      <c r="C29" s="6" t="s">
        <v>61</v>
      </c>
      <c r="E29"/>
      <c r="F29"/>
    </row>
    <row r="30" spans="1:6" ht="12" customHeight="1">
      <c r="A30" s="9" t="s">
        <v>62</v>
      </c>
      <c r="B30" s="18">
        <v>6853</v>
      </c>
      <c r="C30" s="6" t="s">
        <v>63</v>
      </c>
      <c r="E30"/>
      <c r="F30"/>
    </row>
    <row r="31" spans="1:6" ht="12" customHeight="1">
      <c r="A31" s="9" t="s">
        <v>64</v>
      </c>
      <c r="B31" s="18">
        <v>6135</v>
      </c>
      <c r="C31" s="6" t="s">
        <v>65</v>
      </c>
      <c r="E31"/>
      <c r="F31"/>
    </row>
    <row r="32" spans="1:6" ht="12" customHeight="1">
      <c r="A32" s="9" t="s">
        <v>66</v>
      </c>
      <c r="B32" s="18">
        <v>6548</v>
      </c>
      <c r="C32" s="6" t="s">
        <v>67</v>
      </c>
      <c r="E32"/>
      <c r="F32"/>
    </row>
    <row r="33" spans="1:6" ht="12" customHeight="1">
      <c r="A33" s="9" t="s">
        <v>68</v>
      </c>
      <c r="B33" s="18">
        <v>6318</v>
      </c>
      <c r="C33" s="6" t="s">
        <v>57</v>
      </c>
      <c r="E33"/>
      <c r="F33"/>
    </row>
    <row r="34" spans="1:6" ht="12" customHeight="1">
      <c r="A34" s="9" t="s">
        <v>69</v>
      </c>
      <c r="B34" s="18">
        <v>5121</v>
      </c>
      <c r="C34" s="6" t="s">
        <v>70</v>
      </c>
      <c r="E34"/>
      <c r="F34"/>
    </row>
    <row r="35" spans="1:6" ht="12" customHeight="1">
      <c r="A35" s="9" t="s">
        <v>71</v>
      </c>
      <c r="B35" s="18">
        <v>2187</v>
      </c>
      <c r="C35" s="6" t="s">
        <v>72</v>
      </c>
      <c r="E35"/>
      <c r="F35"/>
    </row>
    <row r="36" spans="1:6" ht="12" customHeight="1">
      <c r="A36" s="9" t="s">
        <v>73</v>
      </c>
      <c r="B36" s="18">
        <v>2997</v>
      </c>
      <c r="C36" s="6" t="s">
        <v>74</v>
      </c>
      <c r="E36"/>
      <c r="F36"/>
    </row>
    <row r="37" spans="1:6" ht="12" customHeight="1">
      <c r="A37" s="9" t="s">
        <v>75</v>
      </c>
      <c r="B37" s="18">
        <v>1619</v>
      </c>
      <c r="C37" s="6" t="s">
        <v>76</v>
      </c>
      <c r="E37"/>
      <c r="F37"/>
    </row>
    <row r="38" spans="1:6" ht="12" customHeight="1">
      <c r="A38" s="9" t="s">
        <v>77</v>
      </c>
      <c r="B38" s="18">
        <v>1871</v>
      </c>
      <c r="C38" s="6" t="s">
        <v>78</v>
      </c>
      <c r="E38"/>
      <c r="F38"/>
    </row>
    <row r="39" spans="1:6" ht="12" customHeight="1">
      <c r="A39" s="9" t="s">
        <v>79</v>
      </c>
      <c r="B39" s="18">
        <v>3091</v>
      </c>
      <c r="C39" s="6" t="s">
        <v>80</v>
      </c>
      <c r="E39"/>
      <c r="F39"/>
    </row>
    <row r="40" spans="1:6" ht="12" customHeight="1">
      <c r="A40" s="9" t="s">
        <v>81</v>
      </c>
      <c r="B40" s="18">
        <v>2040</v>
      </c>
      <c r="C40" s="6" t="s">
        <v>82</v>
      </c>
      <c r="E40"/>
      <c r="F40"/>
    </row>
    <row r="41" spans="1:6" ht="12" customHeight="1">
      <c r="A41" s="9" t="s">
        <v>83</v>
      </c>
      <c r="B41" s="18">
        <v>1818</v>
      </c>
      <c r="C41" s="6" t="s">
        <v>84</v>
      </c>
      <c r="E41"/>
      <c r="F41"/>
    </row>
    <row r="42" spans="1:6" ht="12" customHeight="1">
      <c r="A42" s="9" t="s">
        <v>85</v>
      </c>
      <c r="B42" s="18">
        <v>1317</v>
      </c>
      <c r="C42" s="6" t="s">
        <v>86</v>
      </c>
      <c r="E42"/>
      <c r="F42"/>
    </row>
    <row r="43" spans="1:6" ht="12" customHeight="1">
      <c r="A43" s="9" t="s">
        <v>87</v>
      </c>
      <c r="B43" s="18">
        <v>104352</v>
      </c>
      <c r="C43" s="6" t="s">
        <v>88</v>
      </c>
    </row>
    <row r="44" spans="1:6" ht="12" customHeight="1">
      <c r="A44" s="9" t="s">
        <v>42</v>
      </c>
      <c r="B44" s="18">
        <v>6589</v>
      </c>
      <c r="C44" s="6" t="s">
        <v>89</v>
      </c>
    </row>
    <row r="45" spans="1:6" ht="12" customHeight="1">
      <c r="A45" s="9" t="s">
        <v>44</v>
      </c>
      <c r="B45" s="18">
        <v>6003</v>
      </c>
      <c r="C45" s="6" t="s">
        <v>90</v>
      </c>
    </row>
    <row r="46" spans="1:6" ht="12" customHeight="1">
      <c r="A46" s="9" t="s">
        <v>46</v>
      </c>
      <c r="B46" s="18">
        <v>5471</v>
      </c>
      <c r="C46" s="6" t="s">
        <v>91</v>
      </c>
    </row>
    <row r="47" spans="1:6" ht="12" customHeight="1">
      <c r="A47" s="9" t="s">
        <v>48</v>
      </c>
      <c r="B47" s="18">
        <v>3889</v>
      </c>
      <c r="C47" s="6" t="s">
        <v>92</v>
      </c>
    </row>
    <row r="48" spans="1:6" ht="12" customHeight="1">
      <c r="A48" s="9" t="s">
        <v>50</v>
      </c>
      <c r="B48" s="18">
        <v>2499</v>
      </c>
      <c r="C48" s="6" t="s">
        <v>93</v>
      </c>
    </row>
    <row r="49" spans="1:3" ht="12" customHeight="1">
      <c r="A49" s="9" t="s">
        <v>52</v>
      </c>
      <c r="B49" s="18">
        <v>1671</v>
      </c>
      <c r="C49" s="6" t="s">
        <v>94</v>
      </c>
    </row>
    <row r="50" spans="1:3" ht="12" customHeight="1">
      <c r="A50" s="9" t="s">
        <v>54</v>
      </c>
      <c r="B50" s="18">
        <v>1336</v>
      </c>
      <c r="C50" s="6" t="s">
        <v>95</v>
      </c>
    </row>
    <row r="51" spans="1:3" ht="12" customHeight="1">
      <c r="A51" s="9" t="s">
        <v>56</v>
      </c>
      <c r="B51" s="18">
        <v>3616</v>
      </c>
      <c r="C51" s="6" t="s">
        <v>96</v>
      </c>
    </row>
    <row r="52" spans="1:3" ht="12" customHeight="1">
      <c r="A52" s="9" t="s">
        <v>58</v>
      </c>
      <c r="B52" s="18">
        <v>7581</v>
      </c>
      <c r="C52" s="6" t="s">
        <v>97</v>
      </c>
    </row>
    <row r="53" spans="1:3" ht="12" customHeight="1">
      <c r="A53" s="9" t="s">
        <v>60</v>
      </c>
      <c r="B53" s="18">
        <v>7614</v>
      </c>
      <c r="C53" s="6" t="s">
        <v>98</v>
      </c>
    </row>
    <row r="54" spans="1:3" ht="12" customHeight="1">
      <c r="A54" s="9" t="s">
        <v>62</v>
      </c>
      <c r="B54" s="18">
        <v>6085</v>
      </c>
      <c r="C54" s="6" t="s">
        <v>74</v>
      </c>
    </row>
    <row r="55" spans="1:3" ht="12" customHeight="1">
      <c r="A55" s="9" t="s">
        <v>64</v>
      </c>
      <c r="B55" s="18">
        <v>6980</v>
      </c>
      <c r="C55" s="6" t="s">
        <v>99</v>
      </c>
    </row>
    <row r="56" spans="1:3" ht="12" customHeight="1">
      <c r="A56" s="9" t="s">
        <v>66</v>
      </c>
      <c r="B56" s="18">
        <v>7278</v>
      </c>
      <c r="C56" s="6" t="s">
        <v>97</v>
      </c>
    </row>
    <row r="57" spans="1:3" ht="12" customHeight="1">
      <c r="A57" s="9" t="s">
        <v>68</v>
      </c>
      <c r="B57" s="18">
        <v>6972</v>
      </c>
      <c r="C57" s="6" t="s">
        <v>100</v>
      </c>
    </row>
    <row r="58" spans="1:3" ht="12" customHeight="1">
      <c r="A58" s="9" t="s">
        <v>69</v>
      </c>
      <c r="B58" s="18">
        <v>6824</v>
      </c>
      <c r="C58" s="6" t="s">
        <v>101</v>
      </c>
    </row>
    <row r="59" spans="1:3" ht="12" customHeight="1">
      <c r="A59" s="9" t="s">
        <v>71</v>
      </c>
      <c r="B59" s="18">
        <v>2606</v>
      </c>
      <c r="C59" s="6" t="s">
        <v>102</v>
      </c>
    </row>
    <row r="60" spans="1:3" ht="12" customHeight="1">
      <c r="A60" s="9" t="s">
        <v>73</v>
      </c>
      <c r="B60" s="18">
        <v>3471</v>
      </c>
      <c r="C60" s="6" t="s">
        <v>103</v>
      </c>
    </row>
    <row r="61" spans="1:3" ht="12" customHeight="1">
      <c r="A61" s="9" t="s">
        <v>75</v>
      </c>
      <c r="B61" s="18">
        <v>2348</v>
      </c>
      <c r="C61" s="6" t="s">
        <v>104</v>
      </c>
    </row>
    <row r="62" spans="1:3" ht="12" customHeight="1">
      <c r="A62" s="9" t="s">
        <v>77</v>
      </c>
      <c r="B62" s="18">
        <v>2457</v>
      </c>
      <c r="C62" s="6" t="s">
        <v>105</v>
      </c>
    </row>
    <row r="63" spans="1:3" ht="12" customHeight="1">
      <c r="A63" s="9" t="s">
        <v>79</v>
      </c>
      <c r="B63" s="18">
        <v>3872</v>
      </c>
      <c r="C63" s="6" t="s">
        <v>106</v>
      </c>
    </row>
    <row r="64" spans="1:3" ht="12" customHeight="1">
      <c r="A64" s="9" t="s">
        <v>81</v>
      </c>
      <c r="B64" s="18">
        <v>3349</v>
      </c>
      <c r="C64" s="6" t="s">
        <v>80</v>
      </c>
    </row>
    <row r="65" spans="1:3" ht="12" customHeight="1">
      <c r="A65" s="9" t="s">
        <v>83</v>
      </c>
      <c r="B65" s="18">
        <v>2847</v>
      </c>
      <c r="C65" s="6" t="s">
        <v>107</v>
      </c>
    </row>
    <row r="66" spans="1:3" ht="12" customHeight="1">
      <c r="A66" s="9" t="s">
        <v>85</v>
      </c>
      <c r="B66" s="18">
        <v>2994</v>
      </c>
      <c r="C66" s="6" t="s">
        <v>108</v>
      </c>
    </row>
    <row r="67" spans="1:3" ht="13.5" thickBot="1"/>
    <row r="68" spans="1:3">
      <c r="A68" s="64" t="s">
        <v>1081</v>
      </c>
      <c r="B68" s="65">
        <f>B19+B43</f>
        <v>197493</v>
      </c>
    </row>
    <row r="69" spans="1:3" ht="12.75" customHeight="1">
      <c r="A69" s="66" t="s">
        <v>42</v>
      </c>
      <c r="B69" s="67">
        <f t="shared" ref="B69:B90" si="1">B20+B44</f>
        <v>13666</v>
      </c>
    </row>
    <row r="70" spans="1:3" ht="12.75" customHeight="1">
      <c r="A70" s="66" t="s">
        <v>44</v>
      </c>
      <c r="B70" s="67">
        <f t="shared" si="1"/>
        <v>11839</v>
      </c>
    </row>
    <row r="71" spans="1:3" ht="12.75" customHeight="1">
      <c r="A71" s="66" t="s">
        <v>46</v>
      </c>
      <c r="B71" s="67">
        <f t="shared" si="1"/>
        <v>11253</v>
      </c>
    </row>
    <row r="72" spans="1:3" ht="12.75" customHeight="1">
      <c r="A72" s="66" t="s">
        <v>48</v>
      </c>
      <c r="B72" s="67">
        <f t="shared" si="1"/>
        <v>8172</v>
      </c>
    </row>
    <row r="73" spans="1:3" ht="12.75" customHeight="1">
      <c r="A73" s="66" t="s">
        <v>50</v>
      </c>
      <c r="B73" s="67">
        <f t="shared" si="1"/>
        <v>5389</v>
      </c>
    </row>
    <row r="74" spans="1:3" ht="12.75" customHeight="1">
      <c r="A74" s="66" t="s">
        <v>52</v>
      </c>
      <c r="B74" s="67">
        <f t="shared" si="1"/>
        <v>2916</v>
      </c>
    </row>
    <row r="75" spans="1:3" ht="12.75" customHeight="1">
      <c r="A75" s="66" t="s">
        <v>54</v>
      </c>
      <c r="B75" s="67">
        <f t="shared" si="1"/>
        <v>2538</v>
      </c>
    </row>
    <row r="76" spans="1:3" ht="12.75" customHeight="1">
      <c r="A76" s="66" t="s">
        <v>56</v>
      </c>
      <c r="B76" s="67">
        <f t="shared" si="1"/>
        <v>7519</v>
      </c>
    </row>
    <row r="77" spans="1:3" ht="12.75" customHeight="1">
      <c r="A77" s="66" t="s">
        <v>58</v>
      </c>
      <c r="B77" s="67">
        <f t="shared" si="1"/>
        <v>14126</v>
      </c>
    </row>
    <row r="78" spans="1:3" ht="12.75" customHeight="1">
      <c r="A78" s="66" t="s">
        <v>60</v>
      </c>
      <c r="B78" s="67">
        <f t="shared" si="1"/>
        <v>14077</v>
      </c>
    </row>
    <row r="79" spans="1:3" ht="12.75" customHeight="1">
      <c r="A79" s="66" t="s">
        <v>62</v>
      </c>
      <c r="B79" s="67">
        <f t="shared" si="1"/>
        <v>12938</v>
      </c>
    </row>
    <row r="80" spans="1:3" ht="12.75" customHeight="1">
      <c r="A80" s="66" t="s">
        <v>64</v>
      </c>
      <c r="B80" s="67">
        <f t="shared" si="1"/>
        <v>13115</v>
      </c>
    </row>
    <row r="81" spans="1:2" ht="12.75" customHeight="1">
      <c r="A81" s="66" t="s">
        <v>66</v>
      </c>
      <c r="B81" s="67">
        <f t="shared" si="1"/>
        <v>13826</v>
      </c>
    </row>
    <row r="82" spans="1:2" ht="12.75" customHeight="1">
      <c r="A82" s="66" t="s">
        <v>68</v>
      </c>
      <c r="B82" s="67">
        <f t="shared" si="1"/>
        <v>13290</v>
      </c>
    </row>
    <row r="83" spans="1:2" ht="12.75" customHeight="1">
      <c r="A83" s="66" t="s">
        <v>69</v>
      </c>
      <c r="B83" s="67">
        <f t="shared" si="1"/>
        <v>11945</v>
      </c>
    </row>
    <row r="84" spans="1:2" ht="12.75" customHeight="1">
      <c r="A84" s="66" t="s">
        <v>71</v>
      </c>
      <c r="B84" s="67">
        <f t="shared" si="1"/>
        <v>4793</v>
      </c>
    </row>
    <row r="85" spans="1:2" ht="12.75" customHeight="1">
      <c r="A85" s="66" t="s">
        <v>73</v>
      </c>
      <c r="B85" s="67">
        <f t="shared" si="1"/>
        <v>6468</v>
      </c>
    </row>
    <row r="86" spans="1:2" ht="12.75" customHeight="1">
      <c r="A86" s="66" t="s">
        <v>75</v>
      </c>
      <c r="B86" s="67">
        <f t="shared" si="1"/>
        <v>3967</v>
      </c>
    </row>
    <row r="87" spans="1:2" ht="12.75" customHeight="1">
      <c r="A87" s="66" t="s">
        <v>77</v>
      </c>
      <c r="B87" s="67">
        <f t="shared" si="1"/>
        <v>4328</v>
      </c>
    </row>
    <row r="88" spans="1:2" ht="12.75" customHeight="1">
      <c r="A88" s="66" t="s">
        <v>79</v>
      </c>
      <c r="B88" s="67">
        <f t="shared" si="1"/>
        <v>6963</v>
      </c>
    </row>
    <row r="89" spans="1:2" ht="12.75" customHeight="1">
      <c r="A89" s="66" t="s">
        <v>81</v>
      </c>
      <c r="B89" s="67">
        <f t="shared" si="1"/>
        <v>5389</v>
      </c>
    </row>
    <row r="90" spans="1:2" ht="12.75" customHeight="1">
      <c r="A90" s="66" t="s">
        <v>83</v>
      </c>
      <c r="B90" s="67">
        <f t="shared" si="1"/>
        <v>4665</v>
      </c>
    </row>
    <row r="91" spans="1:2" ht="12.75" customHeight="1" thickBot="1">
      <c r="A91" s="68" t="s">
        <v>85</v>
      </c>
      <c r="B91" s="69">
        <f>B42+B66</f>
        <v>4311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4" sqref="A4:B5"/>
    </sheetView>
  </sheetViews>
  <sheetFormatPr defaultRowHeight="15"/>
  <cols>
    <col min="1" max="1" width="22.28515625" customWidth="1"/>
    <col min="2" max="2" width="13.85546875" bestFit="1" customWidth="1"/>
    <col min="3" max="3" width="5.5703125" bestFit="1" customWidth="1"/>
    <col min="4" max="4" width="16.7109375" bestFit="1" customWidth="1"/>
    <col min="5" max="5" width="21" bestFit="1" customWidth="1"/>
    <col min="6" max="6" width="23.42578125" bestFit="1" customWidth="1"/>
    <col min="7" max="7" width="8.28515625" bestFit="1" customWidth="1"/>
  </cols>
  <sheetData>
    <row r="1" spans="1:7">
      <c r="A1" s="75" t="s">
        <v>12</v>
      </c>
      <c r="B1" s="75" t="s">
        <v>13</v>
      </c>
      <c r="C1" s="75" t="s">
        <v>14</v>
      </c>
      <c r="D1" s="75" t="s">
        <v>15</v>
      </c>
      <c r="E1" s="75" t="s">
        <v>16</v>
      </c>
      <c r="F1" s="75" t="s">
        <v>18</v>
      </c>
      <c r="G1" s="75" t="s">
        <v>17</v>
      </c>
    </row>
    <row r="2" spans="1:7" ht="45">
      <c r="A2" s="76" t="s">
        <v>4</v>
      </c>
      <c r="B2" s="76" t="s">
        <v>5</v>
      </c>
      <c r="C2" s="77">
        <v>2014</v>
      </c>
      <c r="D2" s="78">
        <v>68</v>
      </c>
      <c r="E2" s="78">
        <v>6</v>
      </c>
      <c r="F2" s="78">
        <f xml:space="preserve"> SUM(D2:E2)</f>
        <v>74</v>
      </c>
      <c r="G2" s="78">
        <v>12</v>
      </c>
    </row>
    <row r="4" spans="1:7">
      <c r="A4" t="s">
        <v>1170</v>
      </c>
      <c r="B4" s="8" t="s">
        <v>1171</v>
      </c>
    </row>
    <row r="5" spans="1:7">
      <c r="A5" t="s">
        <v>1172</v>
      </c>
      <c r="B5" s="8" t="s">
        <v>1173</v>
      </c>
    </row>
  </sheetData>
  <hyperlinks>
    <hyperlink ref="B4" r:id="rId1"/>
    <hyperlink ref="B5" r:id="rId2"/>
  </hyperlinks>
  <pageMargins left="0.7" right="0.7" top="0.75" bottom="0.75" header="0.3" footer="0.3"/>
  <ignoredErrors>
    <ignoredError sqref="F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4" sqref="A4:B5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8" bestFit="1" customWidth="1"/>
  </cols>
  <sheetData>
    <row r="1" spans="1:4">
      <c r="A1" s="75" t="s">
        <v>12</v>
      </c>
      <c r="B1" s="75" t="s">
        <v>13</v>
      </c>
      <c r="C1" s="75" t="s">
        <v>14</v>
      </c>
      <c r="D1" s="75" t="s">
        <v>19</v>
      </c>
    </row>
    <row r="2" spans="1:4" ht="45">
      <c r="A2" s="76" t="s">
        <v>4</v>
      </c>
      <c r="B2" s="76" t="s">
        <v>5</v>
      </c>
      <c r="C2" s="77">
        <v>2013</v>
      </c>
      <c r="D2" s="77">
        <v>17</v>
      </c>
    </row>
    <row r="4" spans="1:4">
      <c r="A4" t="s">
        <v>1170</v>
      </c>
      <c r="B4" s="8" t="s">
        <v>1171</v>
      </c>
    </row>
    <row r="5" spans="1:4">
      <c r="A5" t="s">
        <v>1172</v>
      </c>
      <c r="B5" s="8" t="s">
        <v>1173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17" sqref="A17"/>
    </sheetView>
  </sheetViews>
  <sheetFormatPr defaultRowHeight="15"/>
  <cols>
    <col min="1" max="2" width="14" customWidth="1"/>
    <col min="3" max="3" width="21" customWidth="1"/>
    <col min="4" max="4" width="14" customWidth="1"/>
    <col min="5" max="6" width="14.85546875" bestFit="1" customWidth="1"/>
    <col min="7" max="7" width="14" customWidth="1"/>
  </cols>
  <sheetData>
    <row r="1" spans="1:6">
      <c r="A1" s="121" t="s">
        <v>0</v>
      </c>
      <c r="B1" s="122" t="s">
        <v>1</v>
      </c>
      <c r="C1" s="122" t="s">
        <v>2</v>
      </c>
      <c r="D1" s="122" t="s">
        <v>3</v>
      </c>
      <c r="E1" s="122" t="s">
        <v>1168</v>
      </c>
      <c r="F1" s="123" t="s">
        <v>1169</v>
      </c>
    </row>
    <row r="2" spans="1:6" ht="45">
      <c r="A2" s="124" t="s">
        <v>4</v>
      </c>
      <c r="B2" s="119" t="s">
        <v>5</v>
      </c>
      <c r="C2" s="119" t="s">
        <v>6</v>
      </c>
      <c r="D2" s="119" t="s">
        <v>7</v>
      </c>
      <c r="E2" s="120">
        <v>21</v>
      </c>
      <c r="F2" s="125">
        <v>16.899999999999999</v>
      </c>
    </row>
    <row r="3" spans="1:6" ht="45">
      <c r="A3" s="124" t="s">
        <v>4</v>
      </c>
      <c r="B3" s="119" t="s">
        <v>5</v>
      </c>
      <c r="C3" s="119" t="s">
        <v>8</v>
      </c>
      <c r="D3" s="119" t="s">
        <v>9</v>
      </c>
      <c r="E3" s="120">
        <v>28</v>
      </c>
      <c r="F3" s="125">
        <v>16.8</v>
      </c>
    </row>
    <row r="4" spans="1:6" ht="45">
      <c r="A4" s="124" t="s">
        <v>4</v>
      </c>
      <c r="B4" s="119" t="s">
        <v>5</v>
      </c>
      <c r="C4" s="119" t="s">
        <v>6</v>
      </c>
      <c r="D4" s="119" t="s">
        <v>10</v>
      </c>
      <c r="E4" s="120">
        <v>21</v>
      </c>
      <c r="F4" s="125">
        <v>14.8</v>
      </c>
    </row>
    <row r="5" spans="1:6" ht="45.75" thickBot="1">
      <c r="A5" s="126" t="s">
        <v>4</v>
      </c>
      <c r="B5" s="127" t="s">
        <v>5</v>
      </c>
      <c r="C5" s="127" t="s">
        <v>8</v>
      </c>
      <c r="D5" s="127" t="s">
        <v>11</v>
      </c>
      <c r="E5" s="128">
        <v>14</v>
      </c>
      <c r="F5" s="129">
        <v>8.1</v>
      </c>
    </row>
    <row r="8" spans="1:6">
      <c r="A8" t="s">
        <v>1170</v>
      </c>
      <c r="B8" s="8" t="s">
        <v>1174</v>
      </c>
    </row>
    <row r="9" spans="1:6">
      <c r="A9" t="s">
        <v>1172</v>
      </c>
      <c r="B9" s="8" t="s">
        <v>1173</v>
      </c>
    </row>
  </sheetData>
  <hyperlinks>
    <hyperlink ref="B8" r:id="rId1"/>
    <hyperlink ref="B9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F1" workbookViewId="0">
      <selection activeCell="R32" sqref="R32"/>
    </sheetView>
  </sheetViews>
  <sheetFormatPr defaultRowHeight="15"/>
  <cols>
    <col min="1" max="1" width="13.140625" bestFit="1" customWidth="1"/>
    <col min="2" max="2" width="23" bestFit="1" customWidth="1"/>
    <col min="3" max="3" width="22" bestFit="1" customWidth="1"/>
    <col min="4" max="4" width="18" bestFit="1" customWidth="1"/>
    <col min="5" max="5" width="29.42578125" bestFit="1" customWidth="1"/>
    <col min="6" max="6" width="10.85546875" bestFit="1" customWidth="1"/>
    <col min="7" max="7" width="42.5703125" bestFit="1" customWidth="1"/>
  </cols>
  <sheetData>
    <row r="1" spans="1:7">
      <c r="A1" s="70" t="s">
        <v>20</v>
      </c>
      <c r="B1" s="70" t="s">
        <v>21</v>
      </c>
      <c r="C1" s="70" t="s">
        <v>22</v>
      </c>
      <c r="D1" s="70" t="s">
        <v>23</v>
      </c>
      <c r="E1" s="70" t="s">
        <v>24</v>
      </c>
      <c r="F1" s="70" t="s">
        <v>25</v>
      </c>
      <c r="G1" s="70" t="s">
        <v>30</v>
      </c>
    </row>
    <row r="2" spans="1:7">
      <c r="A2" s="71" t="s">
        <v>4</v>
      </c>
      <c r="B2" s="72" t="s">
        <v>26</v>
      </c>
      <c r="C2" s="72" t="s">
        <v>27</v>
      </c>
      <c r="D2" s="72" t="s">
        <v>28</v>
      </c>
      <c r="E2" s="72" t="s">
        <v>29</v>
      </c>
      <c r="F2" s="73">
        <v>0.69</v>
      </c>
      <c r="G2" s="74">
        <v>0.15</v>
      </c>
    </row>
    <row r="4" spans="1:7">
      <c r="F4" t="s">
        <v>1170</v>
      </c>
      <c r="G4" s="8" t="s">
        <v>1171</v>
      </c>
    </row>
    <row r="5" spans="1:7">
      <c r="F5" t="s">
        <v>1172</v>
      </c>
      <c r="G5" s="8" t="s">
        <v>1173</v>
      </c>
    </row>
  </sheetData>
  <hyperlinks>
    <hyperlink ref="G4" r:id="rId1"/>
    <hyperlink ref="G5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2" workbookViewId="0">
      <selection activeCell="B5" sqref="B3:B5"/>
    </sheetView>
  </sheetViews>
  <sheetFormatPr defaultRowHeight="12.75"/>
  <cols>
    <col min="1" max="1" width="47" style="2" customWidth="1"/>
    <col min="2" max="2" width="9" style="2" bestFit="1" customWidth="1"/>
    <col min="3" max="3" width="8.5703125" style="2" bestFit="1" customWidth="1"/>
    <col min="4" max="4" width="8.42578125" style="2" bestFit="1" customWidth="1"/>
    <col min="5" max="5" width="8.5703125" style="2" bestFit="1" customWidth="1"/>
    <col min="6" max="6" width="8.42578125" style="2" bestFit="1" customWidth="1"/>
    <col min="7" max="7" width="8.5703125" style="2" bestFit="1" customWidth="1"/>
    <col min="8" max="8" width="7.140625" style="2" customWidth="1"/>
    <col min="9" max="9" width="47.85546875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2" width="11.42578125" style="2" customWidth="1"/>
    <col min="263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8" width="11.42578125" style="2" customWidth="1"/>
    <col min="519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4" width="11.42578125" style="2" customWidth="1"/>
    <col min="775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30" width="11.42578125" style="2" customWidth="1"/>
    <col min="1031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6" width="11.42578125" style="2" customWidth="1"/>
    <col min="1287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2" width="11.42578125" style="2" customWidth="1"/>
    <col min="1543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8" width="11.42578125" style="2" customWidth="1"/>
    <col min="1799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4" width="11.42578125" style="2" customWidth="1"/>
    <col min="2055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10" width="11.42578125" style="2" customWidth="1"/>
    <col min="2311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6" width="11.42578125" style="2" customWidth="1"/>
    <col min="2567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2" width="11.42578125" style="2" customWidth="1"/>
    <col min="2823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8" width="11.42578125" style="2" customWidth="1"/>
    <col min="3079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4" width="11.42578125" style="2" customWidth="1"/>
    <col min="3335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90" width="11.42578125" style="2" customWidth="1"/>
    <col min="3591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6" width="11.42578125" style="2" customWidth="1"/>
    <col min="3847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2" width="11.42578125" style="2" customWidth="1"/>
    <col min="4103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8" width="11.42578125" style="2" customWidth="1"/>
    <col min="4359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4" width="11.42578125" style="2" customWidth="1"/>
    <col min="4615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70" width="11.42578125" style="2" customWidth="1"/>
    <col min="4871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6" width="11.42578125" style="2" customWidth="1"/>
    <col min="5127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2" width="11.42578125" style="2" customWidth="1"/>
    <col min="5383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8" width="11.42578125" style="2" customWidth="1"/>
    <col min="5639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4" width="11.42578125" style="2" customWidth="1"/>
    <col min="5895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50" width="11.42578125" style="2" customWidth="1"/>
    <col min="6151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6" width="11.42578125" style="2" customWidth="1"/>
    <col min="6407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2" width="11.42578125" style="2" customWidth="1"/>
    <col min="6663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8" width="11.42578125" style="2" customWidth="1"/>
    <col min="6919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4" width="11.42578125" style="2" customWidth="1"/>
    <col min="7175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30" width="11.42578125" style="2" customWidth="1"/>
    <col min="7431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6" width="11.42578125" style="2" customWidth="1"/>
    <col min="7687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2" width="11.42578125" style="2" customWidth="1"/>
    <col min="7943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8" width="11.42578125" style="2" customWidth="1"/>
    <col min="8199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4" width="11.42578125" style="2" customWidth="1"/>
    <col min="8455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10" width="11.42578125" style="2" customWidth="1"/>
    <col min="8711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6" width="11.42578125" style="2" customWidth="1"/>
    <col min="8967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2" width="11.42578125" style="2" customWidth="1"/>
    <col min="9223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8" width="11.42578125" style="2" customWidth="1"/>
    <col min="9479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4" width="11.42578125" style="2" customWidth="1"/>
    <col min="9735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90" width="11.42578125" style="2" customWidth="1"/>
    <col min="9991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6" width="11.42578125" style="2" customWidth="1"/>
    <col min="10247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2" width="11.42578125" style="2" customWidth="1"/>
    <col min="10503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8" width="11.42578125" style="2" customWidth="1"/>
    <col min="10759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4" width="11.42578125" style="2" customWidth="1"/>
    <col min="11015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70" width="11.42578125" style="2" customWidth="1"/>
    <col min="11271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6" width="11.42578125" style="2" customWidth="1"/>
    <col min="11527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2" width="11.42578125" style="2" customWidth="1"/>
    <col min="11783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8" width="11.42578125" style="2" customWidth="1"/>
    <col min="12039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4" width="11.42578125" style="2" customWidth="1"/>
    <col min="12295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50" width="11.42578125" style="2" customWidth="1"/>
    <col min="12551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6" width="11.42578125" style="2" customWidth="1"/>
    <col min="12807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2" width="11.42578125" style="2" customWidth="1"/>
    <col min="13063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8" width="11.42578125" style="2" customWidth="1"/>
    <col min="13319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4" width="11.42578125" style="2" customWidth="1"/>
    <col min="13575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30" width="11.42578125" style="2" customWidth="1"/>
    <col min="13831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6" width="11.42578125" style="2" customWidth="1"/>
    <col min="14087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2" width="11.42578125" style="2" customWidth="1"/>
    <col min="14343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8" width="11.42578125" style="2" customWidth="1"/>
    <col min="14599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4" width="11.42578125" style="2" customWidth="1"/>
    <col min="14855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10" width="11.42578125" style="2" customWidth="1"/>
    <col min="15111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6" width="11.42578125" style="2" customWidth="1"/>
    <col min="15367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2" width="11.42578125" style="2" customWidth="1"/>
    <col min="15623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8" width="11.42578125" style="2" customWidth="1"/>
    <col min="15879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4" width="11.42578125" style="2" customWidth="1"/>
    <col min="16135" max="16384" width="9.140625" style="2"/>
  </cols>
  <sheetData>
    <row r="1" spans="1:7" ht="13.5" thickBot="1"/>
    <row r="2" spans="1:7">
      <c r="A2" s="22" t="s">
        <v>1115</v>
      </c>
      <c r="B2" s="24" t="s">
        <v>266</v>
      </c>
    </row>
    <row r="3" spans="1:7">
      <c r="A3" s="25" t="s">
        <v>957</v>
      </c>
      <c r="B3" s="118">
        <f>B23+B22</f>
        <v>0.18</v>
      </c>
    </row>
    <row r="4" spans="1:7">
      <c r="A4" s="25" t="s">
        <v>958</v>
      </c>
      <c r="B4" s="118">
        <f>B24</f>
        <v>0.28699999999999998</v>
      </c>
    </row>
    <row r="5" spans="1:7">
      <c r="A5" s="25" t="s">
        <v>959</v>
      </c>
      <c r="B5" s="118">
        <f>B25+B26</f>
        <v>0.23399999999999999</v>
      </c>
    </row>
    <row r="6" spans="1:7">
      <c r="A6" s="25" t="s">
        <v>1113</v>
      </c>
      <c r="B6" s="118">
        <f>B27</f>
        <v>0.17199999999999999</v>
      </c>
    </row>
    <row r="7" spans="1:7" ht="13.5" thickBot="1">
      <c r="A7" s="28" t="s">
        <v>1114</v>
      </c>
      <c r="B7" s="117">
        <f>B28</f>
        <v>0.127</v>
      </c>
    </row>
    <row r="10" spans="1:7" ht="12" customHeight="1">
      <c r="A10" s="20" t="s">
        <v>951</v>
      </c>
      <c r="B10" s="20"/>
      <c r="C10" s="5"/>
      <c r="D10" s="5"/>
      <c r="E10" s="5"/>
      <c r="F10" s="5"/>
      <c r="G10" s="5"/>
    </row>
    <row r="11" spans="1:7" ht="12" customHeight="1">
      <c r="A11" s="19" t="s">
        <v>33</v>
      </c>
      <c r="B11" s="19"/>
      <c r="C11" s="5"/>
      <c r="D11" s="5"/>
      <c r="E11" s="5"/>
      <c r="F11" s="5"/>
      <c r="G11" s="5"/>
    </row>
    <row r="12" spans="1:7" ht="12" customHeight="1">
      <c r="A12" s="17" t="s">
        <v>265</v>
      </c>
      <c r="B12" s="9" t="s">
        <v>35</v>
      </c>
      <c r="C12" s="10"/>
      <c r="D12" s="10"/>
      <c r="E12" s="10"/>
      <c r="F12" s="10"/>
      <c r="G12" s="11"/>
    </row>
    <row r="13" spans="1:7" ht="12" customHeight="1">
      <c r="A13" s="4"/>
      <c r="B13" s="9" t="s">
        <v>860</v>
      </c>
      <c r="C13" s="11"/>
      <c r="D13" s="9" t="s">
        <v>952</v>
      </c>
      <c r="E13" s="11"/>
      <c r="F13" s="9" t="s">
        <v>953</v>
      </c>
      <c r="G13" s="11"/>
    </row>
    <row r="14" spans="1:7" ht="12" customHeight="1">
      <c r="A14" s="3"/>
      <c r="B14" s="9" t="s">
        <v>36</v>
      </c>
      <c r="C14" s="6" t="s">
        <v>37</v>
      </c>
      <c r="D14" s="6" t="s">
        <v>36</v>
      </c>
      <c r="E14" s="6" t="s">
        <v>37</v>
      </c>
      <c r="F14" s="6" t="s">
        <v>36</v>
      </c>
      <c r="G14" s="6" t="s">
        <v>37</v>
      </c>
    </row>
    <row r="15" spans="1:7" ht="12" customHeight="1">
      <c r="A15" s="9" t="s">
        <v>954</v>
      </c>
      <c r="B15" s="18">
        <v>18362</v>
      </c>
      <c r="C15" s="6" t="s">
        <v>955</v>
      </c>
      <c r="D15" s="42">
        <v>9240</v>
      </c>
      <c r="E15" s="6" t="s">
        <v>956</v>
      </c>
      <c r="F15" s="42">
        <v>9122</v>
      </c>
      <c r="G15" s="6" t="s">
        <v>190</v>
      </c>
    </row>
    <row r="16" spans="1:7" ht="12" customHeight="1">
      <c r="A16" s="9" t="s">
        <v>957</v>
      </c>
      <c r="B16" s="54">
        <v>0.158</v>
      </c>
      <c r="C16" s="6" t="s">
        <v>505</v>
      </c>
      <c r="D16" s="43">
        <v>0.192</v>
      </c>
      <c r="E16" s="6" t="s">
        <v>876</v>
      </c>
      <c r="F16" s="43">
        <v>0.124</v>
      </c>
      <c r="G16" s="6" t="s">
        <v>894</v>
      </c>
    </row>
    <row r="17" spans="1:7" ht="12" customHeight="1">
      <c r="A17" s="9" t="s">
        <v>958</v>
      </c>
      <c r="B17" s="54">
        <v>0.30299999999999999</v>
      </c>
      <c r="C17" s="6" t="s">
        <v>505</v>
      </c>
      <c r="D17" s="43">
        <v>0.318</v>
      </c>
      <c r="E17" s="6" t="s">
        <v>894</v>
      </c>
      <c r="F17" s="43">
        <v>0.28899999999999998</v>
      </c>
      <c r="G17" s="6" t="s">
        <v>902</v>
      </c>
    </row>
    <row r="18" spans="1:7" ht="12" customHeight="1">
      <c r="A18" s="9" t="s">
        <v>959</v>
      </c>
      <c r="B18" s="54">
        <v>0.41</v>
      </c>
      <c r="C18" s="6" t="s">
        <v>889</v>
      </c>
      <c r="D18" s="43">
        <v>0.35599999999999998</v>
      </c>
      <c r="E18" s="6" t="s">
        <v>902</v>
      </c>
      <c r="F18" s="43">
        <v>0.46500000000000002</v>
      </c>
      <c r="G18" s="6" t="s">
        <v>494</v>
      </c>
    </row>
    <row r="19" spans="1:7" ht="12" customHeight="1">
      <c r="A19" s="9" t="s">
        <v>960</v>
      </c>
      <c r="B19" s="54">
        <v>0.128</v>
      </c>
      <c r="C19" s="6" t="s">
        <v>491</v>
      </c>
      <c r="D19" s="43">
        <v>0.13400000000000001</v>
      </c>
      <c r="E19" s="6" t="s">
        <v>889</v>
      </c>
      <c r="F19" s="43">
        <v>0.122</v>
      </c>
      <c r="G19" s="6" t="s">
        <v>693</v>
      </c>
    </row>
    <row r="20" spans="1:7" ht="12" customHeight="1">
      <c r="A20" s="9" t="s">
        <v>34</v>
      </c>
      <c r="B20" s="9" t="s">
        <v>34</v>
      </c>
      <c r="C20" s="6" t="s">
        <v>34</v>
      </c>
      <c r="D20" s="6" t="s">
        <v>34</v>
      </c>
      <c r="E20" s="6" t="s">
        <v>34</v>
      </c>
      <c r="F20" s="6" t="s">
        <v>34</v>
      </c>
      <c r="G20" s="6" t="s">
        <v>34</v>
      </c>
    </row>
    <row r="21" spans="1:7" ht="12" customHeight="1">
      <c r="A21" s="9" t="s">
        <v>961</v>
      </c>
      <c r="B21" s="18">
        <v>134201</v>
      </c>
      <c r="C21" s="6" t="s">
        <v>962</v>
      </c>
      <c r="D21" s="42">
        <v>60923</v>
      </c>
      <c r="E21" s="6" t="s">
        <v>963</v>
      </c>
      <c r="F21" s="42">
        <v>73278</v>
      </c>
      <c r="G21" s="6" t="s">
        <v>964</v>
      </c>
    </row>
    <row r="22" spans="1:7" ht="12" customHeight="1">
      <c r="A22" s="9" t="s">
        <v>965</v>
      </c>
      <c r="B22" s="54">
        <v>9.2999999999999999E-2</v>
      </c>
      <c r="C22" s="6" t="s">
        <v>324</v>
      </c>
      <c r="D22" s="43">
        <v>8.7999999999999995E-2</v>
      </c>
      <c r="E22" s="6" t="s">
        <v>279</v>
      </c>
      <c r="F22" s="43">
        <v>9.6000000000000002E-2</v>
      </c>
      <c r="G22" s="6" t="s">
        <v>290</v>
      </c>
    </row>
    <row r="23" spans="1:7" ht="12" customHeight="1">
      <c r="A23" s="9" t="s">
        <v>966</v>
      </c>
      <c r="B23" s="54">
        <v>8.6999999999999994E-2</v>
      </c>
      <c r="C23" s="6" t="s">
        <v>317</v>
      </c>
      <c r="D23" s="43">
        <v>9.2999999999999999E-2</v>
      </c>
      <c r="E23" s="6" t="s">
        <v>274</v>
      </c>
      <c r="F23" s="43">
        <v>8.1000000000000003E-2</v>
      </c>
      <c r="G23" s="6" t="s">
        <v>274</v>
      </c>
    </row>
    <row r="24" spans="1:7" ht="12" customHeight="1">
      <c r="A24" s="9" t="s">
        <v>967</v>
      </c>
      <c r="B24" s="54">
        <v>0.28699999999999998</v>
      </c>
      <c r="C24" s="6" t="s">
        <v>274</v>
      </c>
      <c r="D24" s="43">
        <v>0.29699999999999999</v>
      </c>
      <c r="E24" s="6" t="s">
        <v>663</v>
      </c>
      <c r="F24" s="43">
        <v>0.27800000000000002</v>
      </c>
      <c r="G24" s="6" t="s">
        <v>293</v>
      </c>
    </row>
    <row r="25" spans="1:7" ht="12" customHeight="1">
      <c r="A25" s="9" t="s">
        <v>968</v>
      </c>
      <c r="B25" s="54">
        <v>0.16200000000000001</v>
      </c>
      <c r="C25" s="6" t="s">
        <v>290</v>
      </c>
      <c r="D25" s="43">
        <v>0.16600000000000001</v>
      </c>
      <c r="E25" s="6" t="s">
        <v>421</v>
      </c>
      <c r="F25" s="43">
        <v>0.16</v>
      </c>
      <c r="G25" s="6" t="s">
        <v>279</v>
      </c>
    </row>
    <row r="26" spans="1:7" ht="12" customHeight="1">
      <c r="A26" s="9" t="s">
        <v>969</v>
      </c>
      <c r="B26" s="54">
        <v>7.1999999999999995E-2</v>
      </c>
      <c r="C26" s="6" t="s">
        <v>282</v>
      </c>
      <c r="D26" s="43">
        <v>6.5000000000000002E-2</v>
      </c>
      <c r="E26" s="6" t="s">
        <v>324</v>
      </c>
      <c r="F26" s="43">
        <v>7.9000000000000001E-2</v>
      </c>
      <c r="G26" s="6" t="s">
        <v>324</v>
      </c>
    </row>
    <row r="27" spans="1:7" ht="12" customHeight="1">
      <c r="A27" s="9" t="s">
        <v>970</v>
      </c>
      <c r="B27" s="54">
        <v>0.17199999999999999</v>
      </c>
      <c r="C27" s="6" t="s">
        <v>290</v>
      </c>
      <c r="D27" s="43">
        <v>0.17199999999999999</v>
      </c>
      <c r="E27" s="6" t="s">
        <v>421</v>
      </c>
      <c r="F27" s="43">
        <v>0.17100000000000001</v>
      </c>
      <c r="G27" s="6" t="s">
        <v>279</v>
      </c>
    </row>
    <row r="28" spans="1:7" ht="12" customHeight="1">
      <c r="A28" s="9" t="s">
        <v>971</v>
      </c>
      <c r="B28" s="54">
        <v>0.127</v>
      </c>
      <c r="C28" s="6" t="s">
        <v>317</v>
      </c>
      <c r="D28" s="43">
        <v>0.11799999999999999</v>
      </c>
      <c r="E28" s="6" t="s">
        <v>274</v>
      </c>
      <c r="F28" s="43">
        <v>0.13500000000000001</v>
      </c>
      <c r="G28" s="6" t="s">
        <v>274</v>
      </c>
    </row>
    <row r="29" spans="1:7" ht="12" customHeight="1">
      <c r="A29" s="9" t="s">
        <v>34</v>
      </c>
      <c r="B29" s="9" t="s">
        <v>34</v>
      </c>
      <c r="C29" s="6" t="s">
        <v>34</v>
      </c>
      <c r="D29" s="6" t="s">
        <v>34</v>
      </c>
      <c r="E29" s="6" t="s">
        <v>34</v>
      </c>
      <c r="F29" s="6" t="s">
        <v>34</v>
      </c>
      <c r="G29" s="6" t="s">
        <v>34</v>
      </c>
    </row>
    <row r="30" spans="1:7" ht="12" customHeight="1">
      <c r="A30" s="9" t="s">
        <v>972</v>
      </c>
      <c r="B30" s="54">
        <v>0.82099999999999995</v>
      </c>
      <c r="C30" s="6" t="s">
        <v>279</v>
      </c>
      <c r="D30" s="43">
        <v>0.81799999999999995</v>
      </c>
      <c r="E30" s="6" t="s">
        <v>329</v>
      </c>
      <c r="F30" s="43">
        <v>0.82199999999999995</v>
      </c>
      <c r="G30" s="6" t="s">
        <v>293</v>
      </c>
    </row>
    <row r="31" spans="1:7" ht="12" customHeight="1">
      <c r="A31" s="9" t="s">
        <v>973</v>
      </c>
      <c r="B31" s="54">
        <v>0.29899999999999999</v>
      </c>
      <c r="C31" s="6" t="s">
        <v>274</v>
      </c>
      <c r="D31" s="43">
        <v>0.29099999999999998</v>
      </c>
      <c r="E31" s="6" t="s">
        <v>329</v>
      </c>
      <c r="F31" s="43">
        <v>0.30599999999999999</v>
      </c>
      <c r="G31" s="6" t="s">
        <v>329</v>
      </c>
    </row>
    <row r="32" spans="1:7" ht="12" customHeight="1">
      <c r="A32" s="9" t="s">
        <v>34</v>
      </c>
      <c r="B32" s="9" t="s">
        <v>34</v>
      </c>
      <c r="C32" s="6" t="s">
        <v>34</v>
      </c>
      <c r="D32" s="6" t="s">
        <v>34</v>
      </c>
      <c r="E32" s="6" t="s">
        <v>34</v>
      </c>
      <c r="F32" s="6" t="s">
        <v>34</v>
      </c>
      <c r="G32" s="6" t="s">
        <v>34</v>
      </c>
    </row>
    <row r="33" spans="1:7" ht="12" customHeight="1">
      <c r="A33" s="9" t="s">
        <v>974</v>
      </c>
      <c r="B33" s="18">
        <v>28203</v>
      </c>
      <c r="C33" s="6" t="s">
        <v>747</v>
      </c>
      <c r="D33" s="42">
        <v>13008</v>
      </c>
      <c r="E33" s="6" t="s">
        <v>354</v>
      </c>
      <c r="F33" s="42">
        <v>15195</v>
      </c>
      <c r="G33" s="6" t="s">
        <v>975</v>
      </c>
    </row>
    <row r="34" spans="1:7" ht="12" customHeight="1">
      <c r="A34" s="9" t="s">
        <v>976</v>
      </c>
      <c r="B34" s="54">
        <v>0.85799999999999998</v>
      </c>
      <c r="C34" s="6" t="s">
        <v>481</v>
      </c>
      <c r="D34" s="43">
        <v>0.83399999999999996</v>
      </c>
      <c r="E34" s="6" t="s">
        <v>713</v>
      </c>
      <c r="F34" s="43">
        <v>0.879</v>
      </c>
      <c r="G34" s="6" t="s">
        <v>693</v>
      </c>
    </row>
    <row r="35" spans="1:7" ht="12" customHeight="1">
      <c r="A35" s="9" t="s">
        <v>977</v>
      </c>
      <c r="B35" s="54">
        <v>0.34499999999999997</v>
      </c>
      <c r="C35" s="6" t="s">
        <v>304</v>
      </c>
      <c r="D35" s="43">
        <v>0.29799999999999999</v>
      </c>
      <c r="E35" s="6" t="s">
        <v>876</v>
      </c>
      <c r="F35" s="43">
        <v>0.38500000000000001</v>
      </c>
      <c r="G35" s="6" t="s">
        <v>978</v>
      </c>
    </row>
    <row r="36" spans="1:7" ht="12" customHeight="1">
      <c r="A36" s="9" t="s">
        <v>34</v>
      </c>
      <c r="B36" s="9" t="s">
        <v>34</v>
      </c>
      <c r="C36" s="6" t="s">
        <v>34</v>
      </c>
      <c r="D36" s="6" t="s">
        <v>34</v>
      </c>
      <c r="E36" s="6" t="s">
        <v>34</v>
      </c>
      <c r="F36" s="6" t="s">
        <v>34</v>
      </c>
      <c r="G36" s="6" t="s">
        <v>34</v>
      </c>
    </row>
    <row r="37" spans="1:7" ht="12" customHeight="1">
      <c r="A37" s="9" t="s">
        <v>979</v>
      </c>
      <c r="B37" s="18">
        <v>26053</v>
      </c>
      <c r="C37" s="6" t="s">
        <v>749</v>
      </c>
      <c r="D37" s="42">
        <v>12988</v>
      </c>
      <c r="E37" s="6" t="s">
        <v>980</v>
      </c>
      <c r="F37" s="42">
        <v>13065</v>
      </c>
      <c r="G37" s="6" t="s">
        <v>981</v>
      </c>
    </row>
    <row r="38" spans="1:7" ht="12" customHeight="1">
      <c r="A38" s="9" t="s">
        <v>976</v>
      </c>
      <c r="B38" s="54">
        <v>0.85199999999999998</v>
      </c>
      <c r="C38" s="6" t="s">
        <v>481</v>
      </c>
      <c r="D38" s="43">
        <v>0.83</v>
      </c>
      <c r="E38" s="6" t="s">
        <v>713</v>
      </c>
      <c r="F38" s="43">
        <v>0.873</v>
      </c>
      <c r="G38" s="6" t="s">
        <v>708</v>
      </c>
    </row>
    <row r="39" spans="1:7" ht="12" customHeight="1">
      <c r="A39" s="9" t="s">
        <v>977</v>
      </c>
      <c r="B39" s="54">
        <v>0.33400000000000002</v>
      </c>
      <c r="C39" s="6" t="s">
        <v>500</v>
      </c>
      <c r="D39" s="43">
        <v>0.28799999999999998</v>
      </c>
      <c r="E39" s="6" t="s">
        <v>876</v>
      </c>
      <c r="F39" s="43">
        <v>0.379</v>
      </c>
      <c r="G39" s="6" t="s">
        <v>889</v>
      </c>
    </row>
    <row r="40" spans="1:7" ht="12" customHeight="1">
      <c r="A40" s="9" t="s">
        <v>34</v>
      </c>
      <c r="B40" s="9" t="s">
        <v>34</v>
      </c>
      <c r="C40" s="6" t="s">
        <v>34</v>
      </c>
      <c r="D40" s="6" t="s">
        <v>34</v>
      </c>
      <c r="E40" s="6" t="s">
        <v>34</v>
      </c>
      <c r="F40" s="6" t="s">
        <v>34</v>
      </c>
      <c r="G40" s="6" t="s">
        <v>34</v>
      </c>
    </row>
    <row r="41" spans="1:7" ht="12" customHeight="1">
      <c r="A41" s="9" t="s">
        <v>982</v>
      </c>
      <c r="B41" s="18">
        <v>50322</v>
      </c>
      <c r="C41" s="6" t="s">
        <v>983</v>
      </c>
      <c r="D41" s="42">
        <v>23171</v>
      </c>
      <c r="E41" s="6" t="s">
        <v>526</v>
      </c>
      <c r="F41" s="42">
        <v>27151</v>
      </c>
      <c r="G41" s="6" t="s">
        <v>984</v>
      </c>
    </row>
    <row r="42" spans="1:7" ht="12" customHeight="1">
      <c r="A42" s="9" t="s">
        <v>976</v>
      </c>
      <c r="B42" s="54">
        <v>0.84699999999999998</v>
      </c>
      <c r="C42" s="6" t="s">
        <v>663</v>
      </c>
      <c r="D42" s="43">
        <v>0.85199999999999998</v>
      </c>
      <c r="E42" s="6" t="s">
        <v>491</v>
      </c>
      <c r="F42" s="43">
        <v>0.84299999999999997</v>
      </c>
      <c r="G42" s="6" t="s">
        <v>481</v>
      </c>
    </row>
    <row r="43" spans="1:7" ht="12" customHeight="1">
      <c r="A43" s="9" t="s">
        <v>977</v>
      </c>
      <c r="B43" s="54">
        <v>0.308</v>
      </c>
      <c r="C43" s="6" t="s">
        <v>663</v>
      </c>
      <c r="D43" s="43">
        <v>0.315</v>
      </c>
      <c r="E43" s="6" t="s">
        <v>491</v>
      </c>
      <c r="F43" s="43">
        <v>0.30199999999999999</v>
      </c>
      <c r="G43" s="6" t="s">
        <v>693</v>
      </c>
    </row>
    <row r="44" spans="1:7" ht="12" customHeight="1">
      <c r="A44" s="9" t="s">
        <v>34</v>
      </c>
      <c r="B44" s="9" t="s">
        <v>34</v>
      </c>
      <c r="C44" s="6" t="s">
        <v>34</v>
      </c>
      <c r="D44" s="6" t="s">
        <v>34</v>
      </c>
      <c r="E44" s="6" t="s">
        <v>34</v>
      </c>
      <c r="F44" s="6" t="s">
        <v>34</v>
      </c>
      <c r="G44" s="6" t="s">
        <v>34</v>
      </c>
    </row>
    <row r="45" spans="1:7" ht="12" customHeight="1">
      <c r="A45" s="9" t="s">
        <v>985</v>
      </c>
      <c r="B45" s="18">
        <v>29623</v>
      </c>
      <c r="C45" s="6" t="s">
        <v>770</v>
      </c>
      <c r="D45" s="42">
        <v>11756</v>
      </c>
      <c r="E45" s="6" t="s">
        <v>775</v>
      </c>
      <c r="F45" s="42">
        <v>17867</v>
      </c>
      <c r="G45" s="6" t="s">
        <v>569</v>
      </c>
    </row>
    <row r="46" spans="1:7" ht="12" customHeight="1">
      <c r="A46" s="9" t="s">
        <v>976</v>
      </c>
      <c r="B46" s="54">
        <v>0.71199999999999997</v>
      </c>
      <c r="C46" s="6" t="s">
        <v>708</v>
      </c>
      <c r="D46" s="43">
        <v>0.72199999999999998</v>
      </c>
      <c r="E46" s="6" t="s">
        <v>889</v>
      </c>
      <c r="F46" s="43">
        <v>0.70599999999999996</v>
      </c>
      <c r="G46" s="6" t="s">
        <v>304</v>
      </c>
    </row>
    <row r="47" spans="1:7" ht="12" customHeight="1">
      <c r="A47" s="9" t="s">
        <v>977</v>
      </c>
      <c r="B47" s="54">
        <v>0.21199999999999999</v>
      </c>
      <c r="C47" s="6" t="s">
        <v>874</v>
      </c>
      <c r="D47" s="43">
        <v>0.23899999999999999</v>
      </c>
      <c r="E47" s="6" t="s">
        <v>304</v>
      </c>
      <c r="F47" s="43">
        <v>0.19400000000000001</v>
      </c>
      <c r="G47" s="6" t="s">
        <v>693</v>
      </c>
    </row>
    <row r="48" spans="1:7" ht="12" customHeight="1">
      <c r="A48" s="9" t="s">
        <v>34</v>
      </c>
      <c r="B48" s="9" t="s">
        <v>34</v>
      </c>
      <c r="C48" s="6" t="s">
        <v>34</v>
      </c>
      <c r="D48" s="6" t="s">
        <v>34</v>
      </c>
      <c r="E48" s="6" t="s">
        <v>34</v>
      </c>
      <c r="F48" s="6" t="s">
        <v>34</v>
      </c>
      <c r="G48" s="6" t="s">
        <v>34</v>
      </c>
    </row>
    <row r="49" spans="1:7" ht="12" customHeight="1">
      <c r="A49" s="9" t="s">
        <v>986</v>
      </c>
      <c r="B49" s="9" t="s">
        <v>34</v>
      </c>
      <c r="C49" s="6" t="s">
        <v>34</v>
      </c>
      <c r="D49" s="6" t="s">
        <v>34</v>
      </c>
      <c r="E49" s="6" t="s">
        <v>34</v>
      </c>
      <c r="F49" s="6" t="s">
        <v>34</v>
      </c>
      <c r="G49" s="6" t="s">
        <v>34</v>
      </c>
    </row>
    <row r="50" spans="1:7" ht="12" customHeight="1">
      <c r="A50" s="9" t="s">
        <v>987</v>
      </c>
      <c r="B50" s="54">
        <v>0.24299999999999999</v>
      </c>
      <c r="C50" s="6" t="s">
        <v>304</v>
      </c>
      <c r="D50" s="43">
        <v>0.20699999999999999</v>
      </c>
      <c r="E50" s="6" t="s">
        <v>876</v>
      </c>
      <c r="F50" s="43">
        <v>0.27400000000000002</v>
      </c>
      <c r="G50" s="6" t="s">
        <v>880</v>
      </c>
    </row>
    <row r="51" spans="1:7" ht="12" customHeight="1">
      <c r="A51" s="9" t="s">
        <v>967</v>
      </c>
      <c r="B51" s="54">
        <v>0.13800000000000001</v>
      </c>
      <c r="C51" s="6" t="s">
        <v>725</v>
      </c>
      <c r="D51" s="43">
        <v>0.107</v>
      </c>
      <c r="E51" s="6" t="s">
        <v>491</v>
      </c>
      <c r="F51" s="43">
        <v>0.16600000000000001</v>
      </c>
      <c r="G51" s="6" t="s">
        <v>701</v>
      </c>
    </row>
    <row r="52" spans="1:7" ht="12" customHeight="1">
      <c r="A52" s="9" t="s">
        <v>988</v>
      </c>
      <c r="B52" s="54">
        <v>0.10100000000000001</v>
      </c>
      <c r="C52" s="6" t="s">
        <v>329</v>
      </c>
      <c r="D52" s="43">
        <v>0.06</v>
      </c>
      <c r="E52" s="6" t="s">
        <v>421</v>
      </c>
      <c r="F52" s="43">
        <v>0.13400000000000001</v>
      </c>
      <c r="G52" s="6" t="s">
        <v>708</v>
      </c>
    </row>
    <row r="53" spans="1:7" ht="12" customHeight="1">
      <c r="A53" s="9" t="s">
        <v>977</v>
      </c>
      <c r="B53" s="54">
        <v>3.9E-2</v>
      </c>
      <c r="C53" s="6" t="s">
        <v>324</v>
      </c>
      <c r="D53" s="43">
        <v>3.4000000000000002E-2</v>
      </c>
      <c r="E53" s="6" t="s">
        <v>279</v>
      </c>
      <c r="F53" s="43">
        <v>4.2999999999999997E-2</v>
      </c>
      <c r="G53" s="6" t="s">
        <v>279</v>
      </c>
    </row>
    <row r="54" spans="1:7" ht="12" customHeight="1">
      <c r="A54" s="9" t="s">
        <v>34</v>
      </c>
      <c r="B54" s="9" t="s">
        <v>34</v>
      </c>
      <c r="C54" s="6" t="s">
        <v>34</v>
      </c>
      <c r="D54" s="6" t="s">
        <v>34</v>
      </c>
      <c r="E54" s="6" t="s">
        <v>34</v>
      </c>
      <c r="F54" s="6" t="s">
        <v>34</v>
      </c>
      <c r="G54" s="6" t="s">
        <v>34</v>
      </c>
    </row>
    <row r="55" spans="1:7" ht="12" customHeight="1">
      <c r="A55" s="9" t="s">
        <v>989</v>
      </c>
      <c r="B55" s="9" t="s">
        <v>34</v>
      </c>
      <c r="C55" s="6" t="s">
        <v>34</v>
      </c>
      <c r="D55" s="6" t="s">
        <v>34</v>
      </c>
      <c r="E55" s="6" t="s">
        <v>34</v>
      </c>
      <c r="F55" s="6" t="s">
        <v>34</v>
      </c>
      <c r="G55" s="6" t="s">
        <v>34</v>
      </c>
    </row>
    <row r="56" spans="1:7" ht="12" customHeight="1">
      <c r="A56" s="9" t="s">
        <v>990</v>
      </c>
      <c r="B56" s="18">
        <v>42151</v>
      </c>
      <c r="C56" s="6" t="s">
        <v>991</v>
      </c>
      <c r="D56" s="42">
        <v>46429</v>
      </c>
      <c r="E56" s="6" t="s">
        <v>992</v>
      </c>
      <c r="F56" s="42">
        <v>38057</v>
      </c>
      <c r="G56" s="6" t="s">
        <v>993</v>
      </c>
    </row>
    <row r="57" spans="1:7" ht="12" customHeight="1">
      <c r="A57" s="9" t="s">
        <v>994</v>
      </c>
      <c r="B57" s="18">
        <v>21590</v>
      </c>
      <c r="C57" s="6" t="s">
        <v>995</v>
      </c>
      <c r="D57" s="42">
        <v>24551</v>
      </c>
      <c r="E57" s="6" t="s">
        <v>996</v>
      </c>
      <c r="F57" s="42">
        <v>17731</v>
      </c>
      <c r="G57" s="6" t="s">
        <v>997</v>
      </c>
    </row>
    <row r="58" spans="1:7" ht="12" customHeight="1">
      <c r="A58" s="9" t="s">
        <v>998</v>
      </c>
      <c r="B58" s="18">
        <v>31820</v>
      </c>
      <c r="C58" s="6" t="s">
        <v>999</v>
      </c>
      <c r="D58" s="42">
        <v>37040</v>
      </c>
      <c r="E58" s="6" t="s">
        <v>1000</v>
      </c>
      <c r="F58" s="42">
        <v>26538</v>
      </c>
      <c r="G58" s="6" t="s">
        <v>1001</v>
      </c>
    </row>
    <row r="59" spans="1:7" ht="12" customHeight="1">
      <c r="A59" s="9" t="s">
        <v>1002</v>
      </c>
      <c r="B59" s="18">
        <v>42144</v>
      </c>
      <c r="C59" s="6" t="s">
        <v>1003</v>
      </c>
      <c r="D59" s="42">
        <v>48553</v>
      </c>
      <c r="E59" s="6" t="s">
        <v>1004</v>
      </c>
      <c r="F59" s="42">
        <v>37881</v>
      </c>
      <c r="G59" s="6" t="s">
        <v>1005</v>
      </c>
    </row>
    <row r="60" spans="1:7" ht="12" customHeight="1">
      <c r="A60" s="9" t="s">
        <v>1006</v>
      </c>
      <c r="B60" s="18">
        <v>55284</v>
      </c>
      <c r="C60" s="6" t="s">
        <v>1007</v>
      </c>
      <c r="D60" s="42">
        <v>64477</v>
      </c>
      <c r="E60" s="6" t="s">
        <v>1008</v>
      </c>
      <c r="F60" s="42">
        <v>50381</v>
      </c>
      <c r="G60" s="6" t="s">
        <v>1009</v>
      </c>
    </row>
    <row r="61" spans="1:7" ht="12" customHeight="1">
      <c r="A61" s="9" t="s">
        <v>1010</v>
      </c>
      <c r="B61" s="18">
        <v>74053</v>
      </c>
      <c r="C61" s="6" t="s">
        <v>1011</v>
      </c>
      <c r="D61" s="42">
        <v>81543</v>
      </c>
      <c r="E61" s="6" t="s">
        <v>1012</v>
      </c>
      <c r="F61" s="42">
        <v>69795</v>
      </c>
      <c r="G61" s="6" t="s">
        <v>1013</v>
      </c>
    </row>
    <row r="62" spans="1:7" ht="12" customHeight="1">
      <c r="A62" s="9" t="s">
        <v>34</v>
      </c>
      <c r="B62" s="9" t="s">
        <v>34</v>
      </c>
      <c r="C62" s="6" t="s">
        <v>34</v>
      </c>
      <c r="D62" s="6" t="s">
        <v>34</v>
      </c>
      <c r="E62" s="6" t="s">
        <v>34</v>
      </c>
      <c r="F62" s="6" t="s">
        <v>34</v>
      </c>
      <c r="G62" s="6" t="s">
        <v>34</v>
      </c>
    </row>
    <row r="63" spans="1:7" ht="12" customHeight="1">
      <c r="A63" s="9" t="s">
        <v>1014</v>
      </c>
      <c r="B63" s="9" t="s">
        <v>34</v>
      </c>
      <c r="C63" s="6" t="s">
        <v>34</v>
      </c>
      <c r="D63" s="6" t="s">
        <v>34</v>
      </c>
      <c r="E63" s="6" t="s">
        <v>34</v>
      </c>
      <c r="F63" s="6" t="s">
        <v>34</v>
      </c>
      <c r="G63" s="6" t="s">
        <v>34</v>
      </c>
    </row>
    <row r="64" spans="1:7" ht="12" customHeight="1">
      <c r="A64" s="9" t="s">
        <v>1015</v>
      </c>
      <c r="B64" s="54">
        <v>6.3E-2</v>
      </c>
      <c r="C64" s="6" t="s">
        <v>271</v>
      </c>
      <c r="D64" s="6" t="s">
        <v>271</v>
      </c>
      <c r="E64" s="6" t="s">
        <v>271</v>
      </c>
      <c r="F64" s="6" t="s">
        <v>271</v>
      </c>
      <c r="G64" s="6" t="s">
        <v>271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F18" sqref="F18"/>
    </sheetView>
  </sheetViews>
  <sheetFormatPr defaultRowHeight="15"/>
  <cols>
    <col min="1" max="1" width="28.5703125" style="108" customWidth="1"/>
    <col min="2" max="2" width="32.28515625" style="108" customWidth="1"/>
    <col min="3" max="3" width="27.7109375" style="108" customWidth="1"/>
    <col min="4" max="16384" width="9.140625" style="108"/>
  </cols>
  <sheetData>
    <row r="1" spans="1:3" ht="30">
      <c r="A1" s="107" t="s">
        <v>1160</v>
      </c>
      <c r="B1" s="107" t="s">
        <v>1161</v>
      </c>
      <c r="C1" s="107" t="s">
        <v>1162</v>
      </c>
    </row>
    <row r="2" spans="1:3">
      <c r="A2" s="113">
        <v>0.34599999999999997</v>
      </c>
      <c r="B2" s="113">
        <v>9.8000000000000004E-2</v>
      </c>
      <c r="C2" s="113">
        <v>0.34100000000000003</v>
      </c>
    </row>
    <row r="4" spans="1:3">
      <c r="A4" s="114" t="s">
        <v>1165</v>
      </c>
    </row>
    <row r="5" spans="1:3">
      <c r="A5" s="114" t="s">
        <v>1166</v>
      </c>
    </row>
    <row r="7" spans="1:3">
      <c r="A7" s="108" t="s">
        <v>1163</v>
      </c>
      <c r="B7" s="109" t="s">
        <v>1164</v>
      </c>
    </row>
    <row r="10" spans="1:3">
      <c r="A10" s="110" t="s">
        <v>1079</v>
      </c>
      <c r="B10" s="110" t="s">
        <v>1080</v>
      </c>
    </row>
    <row r="11" spans="1:3" ht="30">
      <c r="A11" s="111">
        <v>71</v>
      </c>
      <c r="B11" s="112" t="s">
        <v>1120</v>
      </c>
    </row>
    <row r="13" spans="1:3">
      <c r="A13" s="108" t="s">
        <v>1163</v>
      </c>
      <c r="B13" s="8" t="s">
        <v>31</v>
      </c>
    </row>
  </sheetData>
  <hyperlinks>
    <hyperlink ref="B7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25" workbookViewId="0">
      <selection activeCell="E25" sqref="E25"/>
    </sheetView>
  </sheetViews>
  <sheetFormatPr defaultRowHeight="12.75"/>
  <cols>
    <col min="1" max="1" width="12" style="2" customWidth="1"/>
    <col min="2" max="2" width="58.85546875" style="2" customWidth="1"/>
    <col min="3" max="3" width="22.7109375" style="2" customWidth="1"/>
    <col min="4" max="4" width="26.28515625" style="2" customWidth="1"/>
    <col min="5" max="5" width="31.85546875" style="2" bestFit="1" customWidth="1"/>
    <col min="6" max="253" width="9.140625" style="2"/>
    <col min="254" max="254" width="6.7109375" style="2" customWidth="1"/>
    <col min="255" max="255" width="26.85546875" style="2" customWidth="1"/>
    <col min="256" max="256" width="0.7109375" style="2" customWidth="1"/>
    <col min="257" max="257" width="1" style="2" customWidth="1"/>
    <col min="258" max="258" width="6.7109375" style="2" customWidth="1"/>
    <col min="259" max="259" width="3.7109375" style="2" customWidth="1"/>
    <col min="260" max="260" width="11.42578125" style="2" customWidth="1"/>
    <col min="261" max="261" width="43.7109375" style="2" customWidth="1"/>
    <col min="262" max="509" width="9.140625" style="2"/>
    <col min="510" max="510" width="6.7109375" style="2" customWidth="1"/>
    <col min="511" max="511" width="26.85546875" style="2" customWidth="1"/>
    <col min="512" max="512" width="0.7109375" style="2" customWidth="1"/>
    <col min="513" max="513" width="1" style="2" customWidth="1"/>
    <col min="514" max="514" width="6.7109375" style="2" customWidth="1"/>
    <col min="515" max="515" width="3.7109375" style="2" customWidth="1"/>
    <col min="516" max="516" width="11.42578125" style="2" customWidth="1"/>
    <col min="517" max="517" width="43.7109375" style="2" customWidth="1"/>
    <col min="518" max="765" width="9.140625" style="2"/>
    <col min="766" max="766" width="6.7109375" style="2" customWidth="1"/>
    <col min="767" max="767" width="26.85546875" style="2" customWidth="1"/>
    <col min="768" max="768" width="0.7109375" style="2" customWidth="1"/>
    <col min="769" max="769" width="1" style="2" customWidth="1"/>
    <col min="770" max="770" width="6.7109375" style="2" customWidth="1"/>
    <col min="771" max="771" width="3.7109375" style="2" customWidth="1"/>
    <col min="772" max="772" width="11.42578125" style="2" customWidth="1"/>
    <col min="773" max="773" width="43.7109375" style="2" customWidth="1"/>
    <col min="774" max="1021" width="9.140625" style="2"/>
    <col min="1022" max="1022" width="6.7109375" style="2" customWidth="1"/>
    <col min="1023" max="1023" width="26.85546875" style="2" customWidth="1"/>
    <col min="1024" max="1024" width="0.7109375" style="2" customWidth="1"/>
    <col min="1025" max="1025" width="1" style="2" customWidth="1"/>
    <col min="1026" max="1026" width="6.7109375" style="2" customWidth="1"/>
    <col min="1027" max="1027" width="3.7109375" style="2" customWidth="1"/>
    <col min="1028" max="1028" width="11.42578125" style="2" customWidth="1"/>
    <col min="1029" max="1029" width="43.7109375" style="2" customWidth="1"/>
    <col min="1030" max="1277" width="9.140625" style="2"/>
    <col min="1278" max="1278" width="6.7109375" style="2" customWidth="1"/>
    <col min="1279" max="1279" width="26.85546875" style="2" customWidth="1"/>
    <col min="1280" max="1280" width="0.7109375" style="2" customWidth="1"/>
    <col min="1281" max="1281" width="1" style="2" customWidth="1"/>
    <col min="1282" max="1282" width="6.7109375" style="2" customWidth="1"/>
    <col min="1283" max="1283" width="3.7109375" style="2" customWidth="1"/>
    <col min="1284" max="1284" width="11.42578125" style="2" customWidth="1"/>
    <col min="1285" max="1285" width="43.7109375" style="2" customWidth="1"/>
    <col min="1286" max="1533" width="9.140625" style="2"/>
    <col min="1534" max="1534" width="6.7109375" style="2" customWidth="1"/>
    <col min="1535" max="1535" width="26.85546875" style="2" customWidth="1"/>
    <col min="1536" max="1536" width="0.7109375" style="2" customWidth="1"/>
    <col min="1537" max="1537" width="1" style="2" customWidth="1"/>
    <col min="1538" max="1538" width="6.7109375" style="2" customWidth="1"/>
    <col min="1539" max="1539" width="3.7109375" style="2" customWidth="1"/>
    <col min="1540" max="1540" width="11.42578125" style="2" customWidth="1"/>
    <col min="1541" max="1541" width="43.7109375" style="2" customWidth="1"/>
    <col min="1542" max="1789" width="9.140625" style="2"/>
    <col min="1790" max="1790" width="6.7109375" style="2" customWidth="1"/>
    <col min="1791" max="1791" width="26.85546875" style="2" customWidth="1"/>
    <col min="1792" max="1792" width="0.7109375" style="2" customWidth="1"/>
    <col min="1793" max="1793" width="1" style="2" customWidth="1"/>
    <col min="1794" max="1794" width="6.7109375" style="2" customWidth="1"/>
    <col min="1795" max="1795" width="3.7109375" style="2" customWidth="1"/>
    <col min="1796" max="1796" width="11.42578125" style="2" customWidth="1"/>
    <col min="1797" max="1797" width="43.7109375" style="2" customWidth="1"/>
    <col min="1798" max="2045" width="9.140625" style="2"/>
    <col min="2046" max="2046" width="6.7109375" style="2" customWidth="1"/>
    <col min="2047" max="2047" width="26.85546875" style="2" customWidth="1"/>
    <col min="2048" max="2048" width="0.7109375" style="2" customWidth="1"/>
    <col min="2049" max="2049" width="1" style="2" customWidth="1"/>
    <col min="2050" max="2050" width="6.7109375" style="2" customWidth="1"/>
    <col min="2051" max="2051" width="3.7109375" style="2" customWidth="1"/>
    <col min="2052" max="2052" width="11.42578125" style="2" customWidth="1"/>
    <col min="2053" max="2053" width="43.7109375" style="2" customWidth="1"/>
    <col min="2054" max="2301" width="9.140625" style="2"/>
    <col min="2302" max="2302" width="6.7109375" style="2" customWidth="1"/>
    <col min="2303" max="2303" width="26.85546875" style="2" customWidth="1"/>
    <col min="2304" max="2304" width="0.7109375" style="2" customWidth="1"/>
    <col min="2305" max="2305" width="1" style="2" customWidth="1"/>
    <col min="2306" max="2306" width="6.7109375" style="2" customWidth="1"/>
    <col min="2307" max="2307" width="3.7109375" style="2" customWidth="1"/>
    <col min="2308" max="2308" width="11.42578125" style="2" customWidth="1"/>
    <col min="2309" max="2309" width="43.7109375" style="2" customWidth="1"/>
    <col min="2310" max="2557" width="9.140625" style="2"/>
    <col min="2558" max="2558" width="6.7109375" style="2" customWidth="1"/>
    <col min="2559" max="2559" width="26.85546875" style="2" customWidth="1"/>
    <col min="2560" max="2560" width="0.7109375" style="2" customWidth="1"/>
    <col min="2561" max="2561" width="1" style="2" customWidth="1"/>
    <col min="2562" max="2562" width="6.7109375" style="2" customWidth="1"/>
    <col min="2563" max="2563" width="3.7109375" style="2" customWidth="1"/>
    <col min="2564" max="2564" width="11.42578125" style="2" customWidth="1"/>
    <col min="2565" max="2565" width="43.7109375" style="2" customWidth="1"/>
    <col min="2566" max="2813" width="9.140625" style="2"/>
    <col min="2814" max="2814" width="6.7109375" style="2" customWidth="1"/>
    <col min="2815" max="2815" width="26.85546875" style="2" customWidth="1"/>
    <col min="2816" max="2816" width="0.7109375" style="2" customWidth="1"/>
    <col min="2817" max="2817" width="1" style="2" customWidth="1"/>
    <col min="2818" max="2818" width="6.7109375" style="2" customWidth="1"/>
    <col min="2819" max="2819" width="3.7109375" style="2" customWidth="1"/>
    <col min="2820" max="2820" width="11.42578125" style="2" customWidth="1"/>
    <col min="2821" max="2821" width="43.7109375" style="2" customWidth="1"/>
    <col min="2822" max="3069" width="9.140625" style="2"/>
    <col min="3070" max="3070" width="6.7109375" style="2" customWidth="1"/>
    <col min="3071" max="3071" width="26.85546875" style="2" customWidth="1"/>
    <col min="3072" max="3072" width="0.7109375" style="2" customWidth="1"/>
    <col min="3073" max="3073" width="1" style="2" customWidth="1"/>
    <col min="3074" max="3074" width="6.7109375" style="2" customWidth="1"/>
    <col min="3075" max="3075" width="3.7109375" style="2" customWidth="1"/>
    <col min="3076" max="3076" width="11.42578125" style="2" customWidth="1"/>
    <col min="3077" max="3077" width="43.7109375" style="2" customWidth="1"/>
    <col min="3078" max="3325" width="9.140625" style="2"/>
    <col min="3326" max="3326" width="6.7109375" style="2" customWidth="1"/>
    <col min="3327" max="3327" width="26.85546875" style="2" customWidth="1"/>
    <col min="3328" max="3328" width="0.7109375" style="2" customWidth="1"/>
    <col min="3329" max="3329" width="1" style="2" customWidth="1"/>
    <col min="3330" max="3330" width="6.7109375" style="2" customWidth="1"/>
    <col min="3331" max="3331" width="3.7109375" style="2" customWidth="1"/>
    <col min="3332" max="3332" width="11.42578125" style="2" customWidth="1"/>
    <col min="3333" max="3333" width="43.7109375" style="2" customWidth="1"/>
    <col min="3334" max="3581" width="9.140625" style="2"/>
    <col min="3582" max="3582" width="6.7109375" style="2" customWidth="1"/>
    <col min="3583" max="3583" width="26.85546875" style="2" customWidth="1"/>
    <col min="3584" max="3584" width="0.7109375" style="2" customWidth="1"/>
    <col min="3585" max="3585" width="1" style="2" customWidth="1"/>
    <col min="3586" max="3586" width="6.7109375" style="2" customWidth="1"/>
    <col min="3587" max="3587" width="3.7109375" style="2" customWidth="1"/>
    <col min="3588" max="3588" width="11.42578125" style="2" customWidth="1"/>
    <col min="3589" max="3589" width="43.7109375" style="2" customWidth="1"/>
    <col min="3590" max="3837" width="9.140625" style="2"/>
    <col min="3838" max="3838" width="6.7109375" style="2" customWidth="1"/>
    <col min="3839" max="3839" width="26.85546875" style="2" customWidth="1"/>
    <col min="3840" max="3840" width="0.7109375" style="2" customWidth="1"/>
    <col min="3841" max="3841" width="1" style="2" customWidth="1"/>
    <col min="3842" max="3842" width="6.7109375" style="2" customWidth="1"/>
    <col min="3843" max="3843" width="3.7109375" style="2" customWidth="1"/>
    <col min="3844" max="3844" width="11.42578125" style="2" customWidth="1"/>
    <col min="3845" max="3845" width="43.7109375" style="2" customWidth="1"/>
    <col min="3846" max="4093" width="9.140625" style="2"/>
    <col min="4094" max="4094" width="6.7109375" style="2" customWidth="1"/>
    <col min="4095" max="4095" width="26.85546875" style="2" customWidth="1"/>
    <col min="4096" max="4096" width="0.7109375" style="2" customWidth="1"/>
    <col min="4097" max="4097" width="1" style="2" customWidth="1"/>
    <col min="4098" max="4098" width="6.7109375" style="2" customWidth="1"/>
    <col min="4099" max="4099" width="3.7109375" style="2" customWidth="1"/>
    <col min="4100" max="4100" width="11.42578125" style="2" customWidth="1"/>
    <col min="4101" max="4101" width="43.7109375" style="2" customWidth="1"/>
    <col min="4102" max="4349" width="9.140625" style="2"/>
    <col min="4350" max="4350" width="6.7109375" style="2" customWidth="1"/>
    <col min="4351" max="4351" width="26.85546875" style="2" customWidth="1"/>
    <col min="4352" max="4352" width="0.7109375" style="2" customWidth="1"/>
    <col min="4353" max="4353" width="1" style="2" customWidth="1"/>
    <col min="4354" max="4354" width="6.7109375" style="2" customWidth="1"/>
    <col min="4355" max="4355" width="3.7109375" style="2" customWidth="1"/>
    <col min="4356" max="4356" width="11.42578125" style="2" customWidth="1"/>
    <col min="4357" max="4357" width="43.7109375" style="2" customWidth="1"/>
    <col min="4358" max="4605" width="9.140625" style="2"/>
    <col min="4606" max="4606" width="6.7109375" style="2" customWidth="1"/>
    <col min="4607" max="4607" width="26.85546875" style="2" customWidth="1"/>
    <col min="4608" max="4608" width="0.7109375" style="2" customWidth="1"/>
    <col min="4609" max="4609" width="1" style="2" customWidth="1"/>
    <col min="4610" max="4610" width="6.7109375" style="2" customWidth="1"/>
    <col min="4611" max="4611" width="3.7109375" style="2" customWidth="1"/>
    <col min="4612" max="4612" width="11.42578125" style="2" customWidth="1"/>
    <col min="4613" max="4613" width="43.7109375" style="2" customWidth="1"/>
    <col min="4614" max="4861" width="9.140625" style="2"/>
    <col min="4862" max="4862" width="6.7109375" style="2" customWidth="1"/>
    <col min="4863" max="4863" width="26.85546875" style="2" customWidth="1"/>
    <col min="4864" max="4864" width="0.7109375" style="2" customWidth="1"/>
    <col min="4865" max="4865" width="1" style="2" customWidth="1"/>
    <col min="4866" max="4866" width="6.7109375" style="2" customWidth="1"/>
    <col min="4867" max="4867" width="3.7109375" style="2" customWidth="1"/>
    <col min="4868" max="4868" width="11.42578125" style="2" customWidth="1"/>
    <col min="4869" max="4869" width="43.7109375" style="2" customWidth="1"/>
    <col min="4870" max="5117" width="9.140625" style="2"/>
    <col min="5118" max="5118" width="6.7109375" style="2" customWidth="1"/>
    <col min="5119" max="5119" width="26.85546875" style="2" customWidth="1"/>
    <col min="5120" max="5120" width="0.7109375" style="2" customWidth="1"/>
    <col min="5121" max="5121" width="1" style="2" customWidth="1"/>
    <col min="5122" max="5122" width="6.7109375" style="2" customWidth="1"/>
    <col min="5123" max="5123" width="3.7109375" style="2" customWidth="1"/>
    <col min="5124" max="5124" width="11.42578125" style="2" customWidth="1"/>
    <col min="5125" max="5125" width="43.7109375" style="2" customWidth="1"/>
    <col min="5126" max="5373" width="9.140625" style="2"/>
    <col min="5374" max="5374" width="6.7109375" style="2" customWidth="1"/>
    <col min="5375" max="5375" width="26.85546875" style="2" customWidth="1"/>
    <col min="5376" max="5376" width="0.7109375" style="2" customWidth="1"/>
    <col min="5377" max="5377" width="1" style="2" customWidth="1"/>
    <col min="5378" max="5378" width="6.7109375" style="2" customWidth="1"/>
    <col min="5379" max="5379" width="3.7109375" style="2" customWidth="1"/>
    <col min="5380" max="5380" width="11.42578125" style="2" customWidth="1"/>
    <col min="5381" max="5381" width="43.7109375" style="2" customWidth="1"/>
    <col min="5382" max="5629" width="9.140625" style="2"/>
    <col min="5630" max="5630" width="6.7109375" style="2" customWidth="1"/>
    <col min="5631" max="5631" width="26.85546875" style="2" customWidth="1"/>
    <col min="5632" max="5632" width="0.7109375" style="2" customWidth="1"/>
    <col min="5633" max="5633" width="1" style="2" customWidth="1"/>
    <col min="5634" max="5634" width="6.7109375" style="2" customWidth="1"/>
    <col min="5635" max="5635" width="3.7109375" style="2" customWidth="1"/>
    <col min="5636" max="5636" width="11.42578125" style="2" customWidth="1"/>
    <col min="5637" max="5637" width="43.7109375" style="2" customWidth="1"/>
    <col min="5638" max="5885" width="9.140625" style="2"/>
    <col min="5886" max="5886" width="6.7109375" style="2" customWidth="1"/>
    <col min="5887" max="5887" width="26.85546875" style="2" customWidth="1"/>
    <col min="5888" max="5888" width="0.7109375" style="2" customWidth="1"/>
    <col min="5889" max="5889" width="1" style="2" customWidth="1"/>
    <col min="5890" max="5890" width="6.7109375" style="2" customWidth="1"/>
    <col min="5891" max="5891" width="3.7109375" style="2" customWidth="1"/>
    <col min="5892" max="5892" width="11.42578125" style="2" customWidth="1"/>
    <col min="5893" max="5893" width="43.7109375" style="2" customWidth="1"/>
    <col min="5894" max="6141" width="9.140625" style="2"/>
    <col min="6142" max="6142" width="6.7109375" style="2" customWidth="1"/>
    <col min="6143" max="6143" width="26.85546875" style="2" customWidth="1"/>
    <col min="6144" max="6144" width="0.7109375" style="2" customWidth="1"/>
    <col min="6145" max="6145" width="1" style="2" customWidth="1"/>
    <col min="6146" max="6146" width="6.7109375" style="2" customWidth="1"/>
    <col min="6147" max="6147" width="3.7109375" style="2" customWidth="1"/>
    <col min="6148" max="6148" width="11.42578125" style="2" customWidth="1"/>
    <col min="6149" max="6149" width="43.7109375" style="2" customWidth="1"/>
    <col min="6150" max="6397" width="9.140625" style="2"/>
    <col min="6398" max="6398" width="6.7109375" style="2" customWidth="1"/>
    <col min="6399" max="6399" width="26.85546875" style="2" customWidth="1"/>
    <col min="6400" max="6400" width="0.7109375" style="2" customWidth="1"/>
    <col min="6401" max="6401" width="1" style="2" customWidth="1"/>
    <col min="6402" max="6402" width="6.7109375" style="2" customWidth="1"/>
    <col min="6403" max="6403" width="3.7109375" style="2" customWidth="1"/>
    <col min="6404" max="6404" width="11.42578125" style="2" customWidth="1"/>
    <col min="6405" max="6405" width="43.7109375" style="2" customWidth="1"/>
    <col min="6406" max="6653" width="9.140625" style="2"/>
    <col min="6654" max="6654" width="6.7109375" style="2" customWidth="1"/>
    <col min="6655" max="6655" width="26.85546875" style="2" customWidth="1"/>
    <col min="6656" max="6656" width="0.7109375" style="2" customWidth="1"/>
    <col min="6657" max="6657" width="1" style="2" customWidth="1"/>
    <col min="6658" max="6658" width="6.7109375" style="2" customWidth="1"/>
    <col min="6659" max="6659" width="3.7109375" style="2" customWidth="1"/>
    <col min="6660" max="6660" width="11.42578125" style="2" customWidth="1"/>
    <col min="6661" max="6661" width="43.7109375" style="2" customWidth="1"/>
    <col min="6662" max="6909" width="9.140625" style="2"/>
    <col min="6910" max="6910" width="6.7109375" style="2" customWidth="1"/>
    <col min="6911" max="6911" width="26.85546875" style="2" customWidth="1"/>
    <col min="6912" max="6912" width="0.7109375" style="2" customWidth="1"/>
    <col min="6913" max="6913" width="1" style="2" customWidth="1"/>
    <col min="6914" max="6914" width="6.7109375" style="2" customWidth="1"/>
    <col min="6915" max="6915" width="3.7109375" style="2" customWidth="1"/>
    <col min="6916" max="6916" width="11.42578125" style="2" customWidth="1"/>
    <col min="6917" max="6917" width="43.7109375" style="2" customWidth="1"/>
    <col min="6918" max="7165" width="9.140625" style="2"/>
    <col min="7166" max="7166" width="6.7109375" style="2" customWidth="1"/>
    <col min="7167" max="7167" width="26.85546875" style="2" customWidth="1"/>
    <col min="7168" max="7168" width="0.7109375" style="2" customWidth="1"/>
    <col min="7169" max="7169" width="1" style="2" customWidth="1"/>
    <col min="7170" max="7170" width="6.7109375" style="2" customWidth="1"/>
    <col min="7171" max="7171" width="3.7109375" style="2" customWidth="1"/>
    <col min="7172" max="7172" width="11.42578125" style="2" customWidth="1"/>
    <col min="7173" max="7173" width="43.7109375" style="2" customWidth="1"/>
    <col min="7174" max="7421" width="9.140625" style="2"/>
    <col min="7422" max="7422" width="6.7109375" style="2" customWidth="1"/>
    <col min="7423" max="7423" width="26.85546875" style="2" customWidth="1"/>
    <col min="7424" max="7424" width="0.7109375" style="2" customWidth="1"/>
    <col min="7425" max="7425" width="1" style="2" customWidth="1"/>
    <col min="7426" max="7426" width="6.7109375" style="2" customWidth="1"/>
    <col min="7427" max="7427" width="3.7109375" style="2" customWidth="1"/>
    <col min="7428" max="7428" width="11.42578125" style="2" customWidth="1"/>
    <col min="7429" max="7429" width="43.7109375" style="2" customWidth="1"/>
    <col min="7430" max="7677" width="9.140625" style="2"/>
    <col min="7678" max="7678" width="6.7109375" style="2" customWidth="1"/>
    <col min="7679" max="7679" width="26.85546875" style="2" customWidth="1"/>
    <col min="7680" max="7680" width="0.7109375" style="2" customWidth="1"/>
    <col min="7681" max="7681" width="1" style="2" customWidth="1"/>
    <col min="7682" max="7682" width="6.7109375" style="2" customWidth="1"/>
    <col min="7683" max="7683" width="3.7109375" style="2" customWidth="1"/>
    <col min="7684" max="7684" width="11.42578125" style="2" customWidth="1"/>
    <col min="7685" max="7685" width="43.7109375" style="2" customWidth="1"/>
    <col min="7686" max="7933" width="9.140625" style="2"/>
    <col min="7934" max="7934" width="6.7109375" style="2" customWidth="1"/>
    <col min="7935" max="7935" width="26.85546875" style="2" customWidth="1"/>
    <col min="7936" max="7936" width="0.7109375" style="2" customWidth="1"/>
    <col min="7937" max="7937" width="1" style="2" customWidth="1"/>
    <col min="7938" max="7938" width="6.7109375" style="2" customWidth="1"/>
    <col min="7939" max="7939" width="3.7109375" style="2" customWidth="1"/>
    <col min="7940" max="7940" width="11.42578125" style="2" customWidth="1"/>
    <col min="7941" max="7941" width="43.7109375" style="2" customWidth="1"/>
    <col min="7942" max="8189" width="9.140625" style="2"/>
    <col min="8190" max="8190" width="6.7109375" style="2" customWidth="1"/>
    <col min="8191" max="8191" width="26.85546875" style="2" customWidth="1"/>
    <col min="8192" max="8192" width="0.7109375" style="2" customWidth="1"/>
    <col min="8193" max="8193" width="1" style="2" customWidth="1"/>
    <col min="8194" max="8194" width="6.7109375" style="2" customWidth="1"/>
    <col min="8195" max="8195" width="3.7109375" style="2" customWidth="1"/>
    <col min="8196" max="8196" width="11.42578125" style="2" customWidth="1"/>
    <col min="8197" max="8197" width="43.7109375" style="2" customWidth="1"/>
    <col min="8198" max="8445" width="9.140625" style="2"/>
    <col min="8446" max="8446" width="6.7109375" style="2" customWidth="1"/>
    <col min="8447" max="8447" width="26.85546875" style="2" customWidth="1"/>
    <col min="8448" max="8448" width="0.7109375" style="2" customWidth="1"/>
    <col min="8449" max="8449" width="1" style="2" customWidth="1"/>
    <col min="8450" max="8450" width="6.7109375" style="2" customWidth="1"/>
    <col min="8451" max="8451" width="3.7109375" style="2" customWidth="1"/>
    <col min="8452" max="8452" width="11.42578125" style="2" customWidth="1"/>
    <col min="8453" max="8453" width="43.7109375" style="2" customWidth="1"/>
    <col min="8454" max="8701" width="9.140625" style="2"/>
    <col min="8702" max="8702" width="6.7109375" style="2" customWidth="1"/>
    <col min="8703" max="8703" width="26.85546875" style="2" customWidth="1"/>
    <col min="8704" max="8704" width="0.7109375" style="2" customWidth="1"/>
    <col min="8705" max="8705" width="1" style="2" customWidth="1"/>
    <col min="8706" max="8706" width="6.7109375" style="2" customWidth="1"/>
    <col min="8707" max="8707" width="3.7109375" style="2" customWidth="1"/>
    <col min="8708" max="8708" width="11.42578125" style="2" customWidth="1"/>
    <col min="8709" max="8709" width="43.7109375" style="2" customWidth="1"/>
    <col min="8710" max="8957" width="9.140625" style="2"/>
    <col min="8958" max="8958" width="6.7109375" style="2" customWidth="1"/>
    <col min="8959" max="8959" width="26.85546875" style="2" customWidth="1"/>
    <col min="8960" max="8960" width="0.7109375" style="2" customWidth="1"/>
    <col min="8961" max="8961" width="1" style="2" customWidth="1"/>
    <col min="8962" max="8962" width="6.7109375" style="2" customWidth="1"/>
    <col min="8963" max="8963" width="3.7109375" style="2" customWidth="1"/>
    <col min="8964" max="8964" width="11.42578125" style="2" customWidth="1"/>
    <col min="8965" max="8965" width="43.7109375" style="2" customWidth="1"/>
    <col min="8966" max="9213" width="9.140625" style="2"/>
    <col min="9214" max="9214" width="6.7109375" style="2" customWidth="1"/>
    <col min="9215" max="9215" width="26.85546875" style="2" customWidth="1"/>
    <col min="9216" max="9216" width="0.7109375" style="2" customWidth="1"/>
    <col min="9217" max="9217" width="1" style="2" customWidth="1"/>
    <col min="9218" max="9218" width="6.7109375" style="2" customWidth="1"/>
    <col min="9219" max="9219" width="3.7109375" style="2" customWidth="1"/>
    <col min="9220" max="9220" width="11.42578125" style="2" customWidth="1"/>
    <col min="9221" max="9221" width="43.7109375" style="2" customWidth="1"/>
    <col min="9222" max="9469" width="9.140625" style="2"/>
    <col min="9470" max="9470" width="6.7109375" style="2" customWidth="1"/>
    <col min="9471" max="9471" width="26.85546875" style="2" customWidth="1"/>
    <col min="9472" max="9472" width="0.7109375" style="2" customWidth="1"/>
    <col min="9473" max="9473" width="1" style="2" customWidth="1"/>
    <col min="9474" max="9474" width="6.7109375" style="2" customWidth="1"/>
    <col min="9475" max="9475" width="3.7109375" style="2" customWidth="1"/>
    <col min="9476" max="9476" width="11.42578125" style="2" customWidth="1"/>
    <col min="9477" max="9477" width="43.7109375" style="2" customWidth="1"/>
    <col min="9478" max="9725" width="9.140625" style="2"/>
    <col min="9726" max="9726" width="6.7109375" style="2" customWidth="1"/>
    <col min="9727" max="9727" width="26.85546875" style="2" customWidth="1"/>
    <col min="9728" max="9728" width="0.7109375" style="2" customWidth="1"/>
    <col min="9729" max="9729" width="1" style="2" customWidth="1"/>
    <col min="9730" max="9730" width="6.7109375" style="2" customWidth="1"/>
    <col min="9731" max="9731" width="3.7109375" style="2" customWidth="1"/>
    <col min="9732" max="9732" width="11.42578125" style="2" customWidth="1"/>
    <col min="9733" max="9733" width="43.7109375" style="2" customWidth="1"/>
    <col min="9734" max="9981" width="9.140625" style="2"/>
    <col min="9982" max="9982" width="6.7109375" style="2" customWidth="1"/>
    <col min="9983" max="9983" width="26.85546875" style="2" customWidth="1"/>
    <col min="9984" max="9984" width="0.7109375" style="2" customWidth="1"/>
    <col min="9985" max="9985" width="1" style="2" customWidth="1"/>
    <col min="9986" max="9986" width="6.7109375" style="2" customWidth="1"/>
    <col min="9987" max="9987" width="3.7109375" style="2" customWidth="1"/>
    <col min="9988" max="9988" width="11.42578125" style="2" customWidth="1"/>
    <col min="9989" max="9989" width="43.7109375" style="2" customWidth="1"/>
    <col min="9990" max="10237" width="9.140625" style="2"/>
    <col min="10238" max="10238" width="6.7109375" style="2" customWidth="1"/>
    <col min="10239" max="10239" width="26.85546875" style="2" customWidth="1"/>
    <col min="10240" max="10240" width="0.7109375" style="2" customWidth="1"/>
    <col min="10241" max="10241" width="1" style="2" customWidth="1"/>
    <col min="10242" max="10242" width="6.7109375" style="2" customWidth="1"/>
    <col min="10243" max="10243" width="3.7109375" style="2" customWidth="1"/>
    <col min="10244" max="10244" width="11.42578125" style="2" customWidth="1"/>
    <col min="10245" max="10245" width="43.7109375" style="2" customWidth="1"/>
    <col min="10246" max="10493" width="9.140625" style="2"/>
    <col min="10494" max="10494" width="6.7109375" style="2" customWidth="1"/>
    <col min="10495" max="10495" width="26.85546875" style="2" customWidth="1"/>
    <col min="10496" max="10496" width="0.7109375" style="2" customWidth="1"/>
    <col min="10497" max="10497" width="1" style="2" customWidth="1"/>
    <col min="10498" max="10498" width="6.7109375" style="2" customWidth="1"/>
    <col min="10499" max="10499" width="3.7109375" style="2" customWidth="1"/>
    <col min="10500" max="10500" width="11.42578125" style="2" customWidth="1"/>
    <col min="10501" max="10501" width="43.7109375" style="2" customWidth="1"/>
    <col min="10502" max="10749" width="9.140625" style="2"/>
    <col min="10750" max="10750" width="6.7109375" style="2" customWidth="1"/>
    <col min="10751" max="10751" width="26.85546875" style="2" customWidth="1"/>
    <col min="10752" max="10752" width="0.7109375" style="2" customWidth="1"/>
    <col min="10753" max="10753" width="1" style="2" customWidth="1"/>
    <col min="10754" max="10754" width="6.7109375" style="2" customWidth="1"/>
    <col min="10755" max="10755" width="3.7109375" style="2" customWidth="1"/>
    <col min="10756" max="10756" width="11.42578125" style="2" customWidth="1"/>
    <col min="10757" max="10757" width="43.7109375" style="2" customWidth="1"/>
    <col min="10758" max="11005" width="9.140625" style="2"/>
    <col min="11006" max="11006" width="6.7109375" style="2" customWidth="1"/>
    <col min="11007" max="11007" width="26.85546875" style="2" customWidth="1"/>
    <col min="11008" max="11008" width="0.7109375" style="2" customWidth="1"/>
    <col min="11009" max="11009" width="1" style="2" customWidth="1"/>
    <col min="11010" max="11010" width="6.7109375" style="2" customWidth="1"/>
    <col min="11011" max="11011" width="3.7109375" style="2" customWidth="1"/>
    <col min="11012" max="11012" width="11.42578125" style="2" customWidth="1"/>
    <col min="11013" max="11013" width="43.7109375" style="2" customWidth="1"/>
    <col min="11014" max="11261" width="9.140625" style="2"/>
    <col min="11262" max="11262" width="6.7109375" style="2" customWidth="1"/>
    <col min="11263" max="11263" width="26.85546875" style="2" customWidth="1"/>
    <col min="11264" max="11264" width="0.7109375" style="2" customWidth="1"/>
    <col min="11265" max="11265" width="1" style="2" customWidth="1"/>
    <col min="11266" max="11266" width="6.7109375" style="2" customWidth="1"/>
    <col min="11267" max="11267" width="3.7109375" style="2" customWidth="1"/>
    <col min="11268" max="11268" width="11.42578125" style="2" customWidth="1"/>
    <col min="11269" max="11269" width="43.7109375" style="2" customWidth="1"/>
    <col min="11270" max="11517" width="9.140625" style="2"/>
    <col min="11518" max="11518" width="6.7109375" style="2" customWidth="1"/>
    <col min="11519" max="11519" width="26.85546875" style="2" customWidth="1"/>
    <col min="11520" max="11520" width="0.7109375" style="2" customWidth="1"/>
    <col min="11521" max="11521" width="1" style="2" customWidth="1"/>
    <col min="11522" max="11522" width="6.7109375" style="2" customWidth="1"/>
    <col min="11523" max="11523" width="3.7109375" style="2" customWidth="1"/>
    <col min="11524" max="11524" width="11.42578125" style="2" customWidth="1"/>
    <col min="11525" max="11525" width="43.7109375" style="2" customWidth="1"/>
    <col min="11526" max="11773" width="9.140625" style="2"/>
    <col min="11774" max="11774" width="6.7109375" style="2" customWidth="1"/>
    <col min="11775" max="11775" width="26.85546875" style="2" customWidth="1"/>
    <col min="11776" max="11776" width="0.7109375" style="2" customWidth="1"/>
    <col min="11777" max="11777" width="1" style="2" customWidth="1"/>
    <col min="11778" max="11778" width="6.7109375" style="2" customWidth="1"/>
    <col min="11779" max="11779" width="3.7109375" style="2" customWidth="1"/>
    <col min="11780" max="11780" width="11.42578125" style="2" customWidth="1"/>
    <col min="11781" max="11781" width="43.7109375" style="2" customWidth="1"/>
    <col min="11782" max="12029" width="9.140625" style="2"/>
    <col min="12030" max="12030" width="6.7109375" style="2" customWidth="1"/>
    <col min="12031" max="12031" width="26.85546875" style="2" customWidth="1"/>
    <col min="12032" max="12032" width="0.7109375" style="2" customWidth="1"/>
    <col min="12033" max="12033" width="1" style="2" customWidth="1"/>
    <col min="12034" max="12034" width="6.7109375" style="2" customWidth="1"/>
    <col min="12035" max="12035" width="3.7109375" style="2" customWidth="1"/>
    <col min="12036" max="12036" width="11.42578125" style="2" customWidth="1"/>
    <col min="12037" max="12037" width="43.7109375" style="2" customWidth="1"/>
    <col min="12038" max="12285" width="9.140625" style="2"/>
    <col min="12286" max="12286" width="6.7109375" style="2" customWidth="1"/>
    <col min="12287" max="12287" width="26.85546875" style="2" customWidth="1"/>
    <col min="12288" max="12288" width="0.7109375" style="2" customWidth="1"/>
    <col min="12289" max="12289" width="1" style="2" customWidth="1"/>
    <col min="12290" max="12290" width="6.7109375" style="2" customWidth="1"/>
    <col min="12291" max="12291" width="3.7109375" style="2" customWidth="1"/>
    <col min="12292" max="12292" width="11.42578125" style="2" customWidth="1"/>
    <col min="12293" max="12293" width="43.7109375" style="2" customWidth="1"/>
    <col min="12294" max="12541" width="9.140625" style="2"/>
    <col min="12542" max="12542" width="6.7109375" style="2" customWidth="1"/>
    <col min="12543" max="12543" width="26.85546875" style="2" customWidth="1"/>
    <col min="12544" max="12544" width="0.7109375" style="2" customWidth="1"/>
    <col min="12545" max="12545" width="1" style="2" customWidth="1"/>
    <col min="12546" max="12546" width="6.7109375" style="2" customWidth="1"/>
    <col min="12547" max="12547" width="3.7109375" style="2" customWidth="1"/>
    <col min="12548" max="12548" width="11.42578125" style="2" customWidth="1"/>
    <col min="12549" max="12549" width="43.7109375" style="2" customWidth="1"/>
    <col min="12550" max="12797" width="9.140625" style="2"/>
    <col min="12798" max="12798" width="6.7109375" style="2" customWidth="1"/>
    <col min="12799" max="12799" width="26.85546875" style="2" customWidth="1"/>
    <col min="12800" max="12800" width="0.7109375" style="2" customWidth="1"/>
    <col min="12801" max="12801" width="1" style="2" customWidth="1"/>
    <col min="12802" max="12802" width="6.7109375" style="2" customWidth="1"/>
    <col min="12803" max="12803" width="3.7109375" style="2" customWidth="1"/>
    <col min="12804" max="12804" width="11.42578125" style="2" customWidth="1"/>
    <col min="12805" max="12805" width="43.7109375" style="2" customWidth="1"/>
    <col min="12806" max="13053" width="9.140625" style="2"/>
    <col min="13054" max="13054" width="6.7109375" style="2" customWidth="1"/>
    <col min="13055" max="13055" width="26.85546875" style="2" customWidth="1"/>
    <col min="13056" max="13056" width="0.7109375" style="2" customWidth="1"/>
    <col min="13057" max="13057" width="1" style="2" customWidth="1"/>
    <col min="13058" max="13058" width="6.7109375" style="2" customWidth="1"/>
    <col min="13059" max="13059" width="3.7109375" style="2" customWidth="1"/>
    <col min="13060" max="13060" width="11.42578125" style="2" customWidth="1"/>
    <col min="13061" max="13061" width="43.7109375" style="2" customWidth="1"/>
    <col min="13062" max="13309" width="9.140625" style="2"/>
    <col min="13310" max="13310" width="6.7109375" style="2" customWidth="1"/>
    <col min="13311" max="13311" width="26.85546875" style="2" customWidth="1"/>
    <col min="13312" max="13312" width="0.7109375" style="2" customWidth="1"/>
    <col min="13313" max="13313" width="1" style="2" customWidth="1"/>
    <col min="13314" max="13314" width="6.7109375" style="2" customWidth="1"/>
    <col min="13315" max="13315" width="3.7109375" style="2" customWidth="1"/>
    <col min="13316" max="13316" width="11.42578125" style="2" customWidth="1"/>
    <col min="13317" max="13317" width="43.7109375" style="2" customWidth="1"/>
    <col min="13318" max="13565" width="9.140625" style="2"/>
    <col min="13566" max="13566" width="6.7109375" style="2" customWidth="1"/>
    <col min="13567" max="13567" width="26.85546875" style="2" customWidth="1"/>
    <col min="13568" max="13568" width="0.7109375" style="2" customWidth="1"/>
    <col min="13569" max="13569" width="1" style="2" customWidth="1"/>
    <col min="13570" max="13570" width="6.7109375" style="2" customWidth="1"/>
    <col min="13571" max="13571" width="3.7109375" style="2" customWidth="1"/>
    <col min="13572" max="13572" width="11.42578125" style="2" customWidth="1"/>
    <col min="13573" max="13573" width="43.7109375" style="2" customWidth="1"/>
    <col min="13574" max="13821" width="9.140625" style="2"/>
    <col min="13822" max="13822" width="6.7109375" style="2" customWidth="1"/>
    <col min="13823" max="13823" width="26.85546875" style="2" customWidth="1"/>
    <col min="13824" max="13824" width="0.7109375" style="2" customWidth="1"/>
    <col min="13825" max="13825" width="1" style="2" customWidth="1"/>
    <col min="13826" max="13826" width="6.7109375" style="2" customWidth="1"/>
    <col min="13827" max="13827" width="3.7109375" style="2" customWidth="1"/>
    <col min="13828" max="13828" width="11.42578125" style="2" customWidth="1"/>
    <col min="13829" max="13829" width="43.7109375" style="2" customWidth="1"/>
    <col min="13830" max="14077" width="9.140625" style="2"/>
    <col min="14078" max="14078" width="6.7109375" style="2" customWidth="1"/>
    <col min="14079" max="14079" width="26.85546875" style="2" customWidth="1"/>
    <col min="14080" max="14080" width="0.7109375" style="2" customWidth="1"/>
    <col min="14081" max="14081" width="1" style="2" customWidth="1"/>
    <col min="14082" max="14082" width="6.7109375" style="2" customWidth="1"/>
    <col min="14083" max="14083" width="3.7109375" style="2" customWidth="1"/>
    <col min="14084" max="14084" width="11.42578125" style="2" customWidth="1"/>
    <col min="14085" max="14085" width="43.7109375" style="2" customWidth="1"/>
    <col min="14086" max="14333" width="9.140625" style="2"/>
    <col min="14334" max="14334" width="6.7109375" style="2" customWidth="1"/>
    <col min="14335" max="14335" width="26.85546875" style="2" customWidth="1"/>
    <col min="14336" max="14336" width="0.7109375" style="2" customWidth="1"/>
    <col min="14337" max="14337" width="1" style="2" customWidth="1"/>
    <col min="14338" max="14338" width="6.7109375" style="2" customWidth="1"/>
    <col min="14339" max="14339" width="3.7109375" style="2" customWidth="1"/>
    <col min="14340" max="14340" width="11.42578125" style="2" customWidth="1"/>
    <col min="14341" max="14341" width="43.7109375" style="2" customWidth="1"/>
    <col min="14342" max="14589" width="9.140625" style="2"/>
    <col min="14590" max="14590" width="6.7109375" style="2" customWidth="1"/>
    <col min="14591" max="14591" width="26.85546875" style="2" customWidth="1"/>
    <col min="14592" max="14592" width="0.7109375" style="2" customWidth="1"/>
    <col min="14593" max="14593" width="1" style="2" customWidth="1"/>
    <col min="14594" max="14594" width="6.7109375" style="2" customWidth="1"/>
    <col min="14595" max="14595" width="3.7109375" style="2" customWidth="1"/>
    <col min="14596" max="14596" width="11.42578125" style="2" customWidth="1"/>
    <col min="14597" max="14597" width="43.7109375" style="2" customWidth="1"/>
    <col min="14598" max="14845" width="9.140625" style="2"/>
    <col min="14846" max="14846" width="6.7109375" style="2" customWidth="1"/>
    <col min="14847" max="14847" width="26.85546875" style="2" customWidth="1"/>
    <col min="14848" max="14848" width="0.7109375" style="2" customWidth="1"/>
    <col min="14849" max="14849" width="1" style="2" customWidth="1"/>
    <col min="14850" max="14850" width="6.7109375" style="2" customWidth="1"/>
    <col min="14851" max="14851" width="3.7109375" style="2" customWidth="1"/>
    <col min="14852" max="14852" width="11.42578125" style="2" customWidth="1"/>
    <col min="14853" max="14853" width="43.7109375" style="2" customWidth="1"/>
    <col min="14854" max="15101" width="9.140625" style="2"/>
    <col min="15102" max="15102" width="6.7109375" style="2" customWidth="1"/>
    <col min="15103" max="15103" width="26.85546875" style="2" customWidth="1"/>
    <col min="15104" max="15104" width="0.7109375" style="2" customWidth="1"/>
    <col min="15105" max="15105" width="1" style="2" customWidth="1"/>
    <col min="15106" max="15106" width="6.7109375" style="2" customWidth="1"/>
    <col min="15107" max="15107" width="3.7109375" style="2" customWidth="1"/>
    <col min="15108" max="15108" width="11.42578125" style="2" customWidth="1"/>
    <col min="15109" max="15109" width="43.7109375" style="2" customWidth="1"/>
    <col min="15110" max="15357" width="9.140625" style="2"/>
    <col min="15358" max="15358" width="6.7109375" style="2" customWidth="1"/>
    <col min="15359" max="15359" width="26.85546875" style="2" customWidth="1"/>
    <col min="15360" max="15360" width="0.7109375" style="2" customWidth="1"/>
    <col min="15361" max="15361" width="1" style="2" customWidth="1"/>
    <col min="15362" max="15362" width="6.7109375" style="2" customWidth="1"/>
    <col min="15363" max="15363" width="3.7109375" style="2" customWidth="1"/>
    <col min="15364" max="15364" width="11.42578125" style="2" customWidth="1"/>
    <col min="15365" max="15365" width="43.7109375" style="2" customWidth="1"/>
    <col min="15366" max="15613" width="9.140625" style="2"/>
    <col min="15614" max="15614" width="6.7109375" style="2" customWidth="1"/>
    <col min="15615" max="15615" width="26.85546875" style="2" customWidth="1"/>
    <col min="15616" max="15616" width="0.7109375" style="2" customWidth="1"/>
    <col min="15617" max="15617" width="1" style="2" customWidth="1"/>
    <col min="15618" max="15618" width="6.7109375" style="2" customWidth="1"/>
    <col min="15619" max="15619" width="3.7109375" style="2" customWidth="1"/>
    <col min="15620" max="15620" width="11.42578125" style="2" customWidth="1"/>
    <col min="15621" max="15621" width="43.7109375" style="2" customWidth="1"/>
    <col min="15622" max="15869" width="9.140625" style="2"/>
    <col min="15870" max="15870" width="6.7109375" style="2" customWidth="1"/>
    <col min="15871" max="15871" width="26.85546875" style="2" customWidth="1"/>
    <col min="15872" max="15872" width="0.7109375" style="2" customWidth="1"/>
    <col min="15873" max="15873" width="1" style="2" customWidth="1"/>
    <col min="15874" max="15874" width="6.7109375" style="2" customWidth="1"/>
    <col min="15875" max="15875" width="3.7109375" style="2" customWidth="1"/>
    <col min="15876" max="15876" width="11.42578125" style="2" customWidth="1"/>
    <col min="15877" max="15877" width="43.7109375" style="2" customWidth="1"/>
    <col min="15878" max="16125" width="9.140625" style="2"/>
    <col min="16126" max="16126" width="6.7109375" style="2" customWidth="1"/>
    <col min="16127" max="16127" width="26.85546875" style="2" customWidth="1"/>
    <col min="16128" max="16128" width="0.7109375" style="2" customWidth="1"/>
    <col min="16129" max="16129" width="1" style="2" customWidth="1"/>
    <col min="16130" max="16130" width="6.7109375" style="2" customWidth="1"/>
    <col min="16131" max="16131" width="3.7109375" style="2" customWidth="1"/>
    <col min="16132" max="16132" width="11.42578125" style="2" customWidth="1"/>
    <col min="16133" max="16133" width="43.7109375" style="2" customWidth="1"/>
    <col min="16134" max="16384" width="9.140625" style="2"/>
  </cols>
  <sheetData>
    <row r="1" spans="1:5" ht="12" customHeight="1">
      <c r="A1" s="130"/>
      <c r="B1" s="131" t="s">
        <v>36</v>
      </c>
      <c r="C1" s="94" t="s">
        <v>36</v>
      </c>
      <c r="D1" s="94" t="s">
        <v>1121</v>
      </c>
      <c r="E1" s="95" t="s">
        <v>1122</v>
      </c>
    </row>
    <row r="2" spans="1:5" ht="12" customHeight="1">
      <c r="A2" s="132" t="s">
        <v>38</v>
      </c>
      <c r="B2" s="133"/>
      <c r="C2" s="96">
        <v>197493</v>
      </c>
      <c r="D2" s="97">
        <f t="shared" ref="D2:D16" si="0">C2/$C$2</f>
        <v>1</v>
      </c>
      <c r="E2" s="98"/>
    </row>
    <row r="3" spans="1:5" ht="12" customHeight="1">
      <c r="A3" s="134" t="s">
        <v>1156</v>
      </c>
      <c r="B3" s="99" t="s">
        <v>1142</v>
      </c>
      <c r="C3" s="96">
        <v>80202</v>
      </c>
      <c r="D3" s="97">
        <f t="shared" si="0"/>
        <v>0.40610046938372502</v>
      </c>
      <c r="E3" s="100">
        <f>D3^2</f>
        <v>0.16491759123368177</v>
      </c>
    </row>
    <row r="4" spans="1:5" ht="12" customHeight="1">
      <c r="A4" s="135"/>
      <c r="B4" s="99" t="s">
        <v>1143</v>
      </c>
      <c r="C4" s="96">
        <v>31494</v>
      </c>
      <c r="D4" s="97">
        <f t="shared" si="0"/>
        <v>0.15946894320305025</v>
      </c>
      <c r="E4" s="100">
        <f t="shared" ref="E4:E9" si="1">D4^2</f>
        <v>2.5430343846297665E-2</v>
      </c>
    </row>
    <row r="5" spans="1:5" ht="12" customHeight="1">
      <c r="A5" s="135"/>
      <c r="B5" s="99" t="s">
        <v>1144</v>
      </c>
      <c r="C5" s="101">
        <v>193</v>
      </c>
      <c r="D5" s="97">
        <f t="shared" si="0"/>
        <v>9.7724982657613189E-4</v>
      </c>
      <c r="E5" s="100">
        <f t="shared" si="1"/>
        <v>9.5501722354307991E-7</v>
      </c>
    </row>
    <row r="6" spans="1:5" ht="12" customHeight="1">
      <c r="A6" s="135"/>
      <c r="B6" s="99" t="s">
        <v>1145</v>
      </c>
      <c r="C6" s="96">
        <v>11980</v>
      </c>
      <c r="D6" s="97">
        <f t="shared" si="0"/>
        <v>6.066037783617647E-2</v>
      </c>
      <c r="E6" s="100">
        <f t="shared" si="1"/>
        <v>3.6796814392276896E-3</v>
      </c>
    </row>
    <row r="7" spans="1:5" ht="12" customHeight="1">
      <c r="A7" s="135"/>
      <c r="B7" s="99" t="s">
        <v>1146</v>
      </c>
      <c r="C7" s="101">
        <v>0</v>
      </c>
      <c r="D7" s="97">
        <f t="shared" si="0"/>
        <v>0</v>
      </c>
      <c r="E7" s="100">
        <f t="shared" si="1"/>
        <v>0</v>
      </c>
    </row>
    <row r="8" spans="1:5" ht="12" customHeight="1">
      <c r="A8" s="135"/>
      <c r="B8" s="99" t="s">
        <v>1147</v>
      </c>
      <c r="C8" s="101">
        <v>668</v>
      </c>
      <c r="D8" s="97">
        <f t="shared" si="0"/>
        <v>3.382398363486301E-3</v>
      </c>
      <c r="E8" s="100">
        <f t="shared" si="1"/>
        <v>1.1440618689314807E-5</v>
      </c>
    </row>
    <row r="9" spans="1:5" ht="12" customHeight="1" thickBot="1">
      <c r="A9" s="136"/>
      <c r="B9" s="88" t="s">
        <v>1148</v>
      </c>
      <c r="C9" s="89">
        <v>2633</v>
      </c>
      <c r="D9" s="90">
        <f t="shared" si="0"/>
        <v>1.3332118100388368E-2</v>
      </c>
      <c r="E9" s="102">
        <f t="shared" si="1"/>
        <v>1.7774537304270316E-4</v>
      </c>
    </row>
    <row r="10" spans="1:5" ht="12" customHeight="1">
      <c r="A10" s="137" t="s">
        <v>1157</v>
      </c>
      <c r="B10" s="91" t="s">
        <v>1149</v>
      </c>
      <c r="C10" s="92">
        <v>29790</v>
      </c>
      <c r="D10" s="93">
        <f t="shared" si="0"/>
        <v>0.15084078929379777</v>
      </c>
      <c r="E10" s="103">
        <f>D10^2</f>
        <v>2.2752943714775896E-2</v>
      </c>
    </row>
    <row r="11" spans="1:5" ht="12" customHeight="1">
      <c r="A11" s="135"/>
      <c r="B11" s="99" t="s">
        <v>1150</v>
      </c>
      <c r="C11" s="101">
        <v>3760</v>
      </c>
      <c r="D11" s="97">
        <f t="shared" si="0"/>
        <v>1.9038649471120495E-2</v>
      </c>
      <c r="E11" s="100">
        <f t="shared" ref="E11:E16" si="2">D11^2</f>
        <v>3.6247017368419668E-4</v>
      </c>
    </row>
    <row r="12" spans="1:5" ht="12" customHeight="1">
      <c r="A12" s="135"/>
      <c r="B12" s="99" t="s">
        <v>1151</v>
      </c>
      <c r="C12" s="101">
        <v>232</v>
      </c>
      <c r="D12" s="97">
        <f t="shared" si="0"/>
        <v>1.1747251801329666E-3</v>
      </c>
      <c r="E12" s="100">
        <f t="shared" si="2"/>
        <v>1.3799792488384309E-6</v>
      </c>
    </row>
    <row r="13" spans="1:5" ht="12" customHeight="1">
      <c r="A13" s="135"/>
      <c r="B13" s="99" t="s">
        <v>1152</v>
      </c>
      <c r="C13" s="101">
        <v>139</v>
      </c>
      <c r="D13" s="97">
        <f t="shared" si="0"/>
        <v>7.0382241395897571E-4</v>
      </c>
      <c r="E13" s="100">
        <f t="shared" si="2"/>
        <v>4.9536599039103978E-7</v>
      </c>
    </row>
    <row r="14" spans="1:5" ht="12" customHeight="1">
      <c r="A14" s="135"/>
      <c r="B14" s="99" t="s">
        <v>1153</v>
      </c>
      <c r="C14" s="101">
        <v>10</v>
      </c>
      <c r="D14" s="97">
        <f t="shared" si="0"/>
        <v>5.0634706040214083E-5</v>
      </c>
      <c r="E14" s="100">
        <f t="shared" si="2"/>
        <v>2.5638734557788926E-9</v>
      </c>
    </row>
    <row r="15" spans="1:5" ht="12" customHeight="1">
      <c r="A15" s="135"/>
      <c r="B15" s="99" t="s">
        <v>1154</v>
      </c>
      <c r="C15" s="96">
        <v>32674</v>
      </c>
      <c r="D15" s="97">
        <f t="shared" si="0"/>
        <v>0.1654438385157955</v>
      </c>
      <c r="E15" s="100">
        <f t="shared" si="2"/>
        <v>2.737166370284062E-2</v>
      </c>
    </row>
    <row r="16" spans="1:5" ht="12" customHeight="1">
      <c r="A16" s="138"/>
      <c r="B16" s="99" t="s">
        <v>1155</v>
      </c>
      <c r="C16" s="96">
        <v>3718</v>
      </c>
      <c r="D16" s="97">
        <f t="shared" si="0"/>
        <v>1.8825983705751597E-2</v>
      </c>
      <c r="E16" s="100">
        <f t="shared" si="2"/>
        <v>3.5441766248922466E-4</v>
      </c>
    </row>
    <row r="17" spans="1:5" ht="18.75" thickBot="1">
      <c r="A17" s="104"/>
      <c r="B17" s="105"/>
      <c r="C17" s="105"/>
      <c r="D17" s="106" t="s">
        <v>1123</v>
      </c>
      <c r="E17" s="116">
        <f>(1-SUM(E3:E9,E10:E16))*100</f>
        <v>75.493886930893467</v>
      </c>
    </row>
    <row r="18" spans="1:5" ht="18">
      <c r="D18" s="84"/>
      <c r="E18" s="84"/>
    </row>
    <row r="19" spans="1:5" ht="18.75">
      <c r="A19" s="82" t="s">
        <v>1124</v>
      </c>
      <c r="C19" t="s">
        <v>1158</v>
      </c>
      <c r="D19" s="8" t="s">
        <v>1159</v>
      </c>
      <c r="E19"/>
    </row>
    <row r="20" spans="1:5" ht="16.5">
      <c r="A20" s="79" t="s">
        <v>1140</v>
      </c>
      <c r="C20"/>
      <c r="D20"/>
      <c r="E20"/>
    </row>
    <row r="21" spans="1:5" ht="18">
      <c r="A21" s="80" t="s">
        <v>1139</v>
      </c>
    </row>
    <row r="22" spans="1:5" ht="18">
      <c r="A22" s="80" t="s">
        <v>1125</v>
      </c>
    </row>
    <row r="23" spans="1:5" ht="18">
      <c r="A23" s="80" t="s">
        <v>1126</v>
      </c>
    </row>
    <row r="24" spans="1:5" ht="18">
      <c r="A24" s="80" t="s">
        <v>1127</v>
      </c>
    </row>
    <row r="25" spans="1:5" ht="18">
      <c r="A25" s="80" t="s">
        <v>1128</v>
      </c>
    </row>
    <row r="26" spans="1:5" ht="18">
      <c r="A26" s="80" t="s">
        <v>1129</v>
      </c>
    </row>
    <row r="27" spans="1:5" ht="18">
      <c r="A27" s="80" t="s">
        <v>1130</v>
      </c>
    </row>
    <row r="28" spans="1:5" ht="16.5">
      <c r="A28" s="80" t="s">
        <v>1131</v>
      </c>
    </row>
    <row r="29" spans="1:5" ht="18">
      <c r="A29" s="80" t="s">
        <v>1132</v>
      </c>
    </row>
    <row r="30" spans="1:5" ht="18">
      <c r="A30" s="80" t="s">
        <v>1133</v>
      </c>
    </row>
    <row r="31" spans="1:5" ht="18">
      <c r="A31" s="80" t="s">
        <v>1134</v>
      </c>
    </row>
    <row r="32" spans="1:5" ht="18">
      <c r="A32" s="80" t="s">
        <v>1135</v>
      </c>
    </row>
    <row r="33" spans="1:5" ht="18">
      <c r="A33" s="80" t="s">
        <v>1136</v>
      </c>
    </row>
    <row r="34" spans="1:5" ht="18">
      <c r="A34" s="80" t="s">
        <v>1137</v>
      </c>
    </row>
    <row r="35" spans="1:5" ht="18">
      <c r="A35" s="80" t="s">
        <v>1138</v>
      </c>
    </row>
    <row r="36" spans="1:5">
      <c r="A36" s="83" t="s">
        <v>1141</v>
      </c>
    </row>
    <row r="38" spans="1:5" ht="12" customHeight="1">
      <c r="B38" s="20" t="s">
        <v>1061</v>
      </c>
      <c r="C38" s="20"/>
      <c r="D38" s="20"/>
      <c r="E38" s="55"/>
    </row>
    <row r="39" spans="1:5" ht="12" customHeight="1">
      <c r="B39" s="19" t="s">
        <v>33</v>
      </c>
      <c r="C39" s="19"/>
      <c r="D39" s="20"/>
      <c r="E39" s="55"/>
    </row>
    <row r="40" spans="1:5">
      <c r="B40" s="56" t="s">
        <v>34</v>
      </c>
      <c r="C40" s="81" t="s">
        <v>35</v>
      </c>
      <c r="D40" s="81"/>
    </row>
    <row r="41" spans="1:5">
      <c r="B41" s="58"/>
      <c r="C41" s="81" t="s">
        <v>36</v>
      </c>
      <c r="D41" s="85" t="s">
        <v>37</v>
      </c>
    </row>
    <row r="42" spans="1:5">
      <c r="B42" s="12" t="s">
        <v>38</v>
      </c>
      <c r="C42" s="86">
        <v>197493</v>
      </c>
      <c r="D42" s="85" t="s">
        <v>39</v>
      </c>
    </row>
    <row r="43" spans="1:5">
      <c r="B43" s="12" t="s">
        <v>1062</v>
      </c>
      <c r="C43" s="86">
        <v>127170</v>
      </c>
      <c r="D43" s="85" t="s">
        <v>842</v>
      </c>
    </row>
    <row r="44" spans="1:5">
      <c r="B44" s="12" t="s">
        <v>1063</v>
      </c>
      <c r="C44" s="86">
        <v>80202</v>
      </c>
      <c r="D44" s="85" t="s">
        <v>844</v>
      </c>
    </row>
    <row r="45" spans="1:5">
      <c r="B45" s="12" t="s">
        <v>1064</v>
      </c>
      <c r="C45" s="86">
        <v>31494</v>
      </c>
      <c r="D45" s="85" t="s">
        <v>846</v>
      </c>
    </row>
    <row r="46" spans="1:5">
      <c r="B46" s="12" t="s">
        <v>1065</v>
      </c>
      <c r="C46" s="87">
        <v>193</v>
      </c>
      <c r="D46" s="85" t="s">
        <v>799</v>
      </c>
    </row>
    <row r="47" spans="1:5">
      <c r="B47" s="12" t="s">
        <v>1066</v>
      </c>
      <c r="C47" s="86">
        <v>11980</v>
      </c>
      <c r="D47" s="85" t="s">
        <v>849</v>
      </c>
    </row>
    <row r="48" spans="1:5">
      <c r="B48" s="12" t="s">
        <v>1067</v>
      </c>
      <c r="C48" s="87">
        <v>0</v>
      </c>
      <c r="D48" s="85" t="s">
        <v>790</v>
      </c>
    </row>
    <row r="49" spans="2:4">
      <c r="B49" s="12" t="s">
        <v>1068</v>
      </c>
      <c r="C49" s="87">
        <v>668</v>
      </c>
      <c r="D49" s="85" t="s">
        <v>801</v>
      </c>
    </row>
    <row r="50" spans="2:4">
      <c r="B50" s="12" t="s">
        <v>1069</v>
      </c>
      <c r="C50" s="86">
        <v>2633</v>
      </c>
      <c r="D50" s="85" t="s">
        <v>853</v>
      </c>
    </row>
    <row r="51" spans="2:4">
      <c r="B51" s="12" t="s">
        <v>1070</v>
      </c>
      <c r="C51" s="87">
        <v>429</v>
      </c>
      <c r="D51" s="85" t="s">
        <v>855</v>
      </c>
    </row>
    <row r="52" spans="2:4">
      <c r="B52" s="12" t="s">
        <v>1071</v>
      </c>
      <c r="C52" s="86">
        <v>2204</v>
      </c>
      <c r="D52" s="85" t="s">
        <v>857</v>
      </c>
    </row>
    <row r="53" spans="2:4">
      <c r="B53" s="12" t="s">
        <v>1072</v>
      </c>
      <c r="C53" s="86">
        <v>70323</v>
      </c>
      <c r="D53" s="85" t="s">
        <v>833</v>
      </c>
    </row>
    <row r="54" spans="2:4">
      <c r="B54" s="12" t="s">
        <v>1063</v>
      </c>
      <c r="C54" s="86">
        <v>29790</v>
      </c>
      <c r="D54" s="85" t="s">
        <v>1073</v>
      </c>
    </row>
    <row r="55" spans="2:4">
      <c r="B55" s="12" t="s">
        <v>1064</v>
      </c>
      <c r="C55" s="86">
        <v>3760</v>
      </c>
      <c r="D55" s="85" t="s">
        <v>1074</v>
      </c>
    </row>
    <row r="56" spans="2:4">
      <c r="B56" s="12" t="s">
        <v>1065</v>
      </c>
      <c r="C56" s="87">
        <v>232</v>
      </c>
      <c r="D56" s="85" t="s">
        <v>1075</v>
      </c>
    </row>
    <row r="57" spans="2:4">
      <c r="B57" s="12" t="s">
        <v>1066</v>
      </c>
      <c r="C57" s="87">
        <v>139</v>
      </c>
      <c r="D57" s="85" t="s">
        <v>1076</v>
      </c>
    </row>
    <row r="58" spans="2:4">
      <c r="B58" s="12" t="s">
        <v>1067</v>
      </c>
      <c r="C58" s="87">
        <v>10</v>
      </c>
      <c r="D58" s="85" t="s">
        <v>806</v>
      </c>
    </row>
    <row r="59" spans="2:4">
      <c r="B59" s="12" t="s">
        <v>1068</v>
      </c>
      <c r="C59" s="86">
        <v>32674</v>
      </c>
      <c r="D59" s="85" t="s">
        <v>1077</v>
      </c>
    </row>
    <row r="60" spans="2:4">
      <c r="B60" s="12" t="s">
        <v>1069</v>
      </c>
      <c r="C60" s="86">
        <v>3718</v>
      </c>
      <c r="D60" s="85" t="s">
        <v>416</v>
      </c>
    </row>
    <row r="61" spans="2:4">
      <c r="B61" s="12" t="s">
        <v>1070</v>
      </c>
      <c r="C61" s="86">
        <v>2394</v>
      </c>
      <c r="D61" s="85" t="s">
        <v>1078</v>
      </c>
    </row>
    <row r="62" spans="2:4">
      <c r="B62" s="12" t="s">
        <v>1071</v>
      </c>
      <c r="C62" s="86">
        <v>1324</v>
      </c>
      <c r="D62" s="85" t="s">
        <v>170</v>
      </c>
    </row>
  </sheetData>
  <mergeCells count="4">
    <mergeCell ref="A1:B1"/>
    <mergeCell ref="A2:B2"/>
    <mergeCell ref="A3:A9"/>
    <mergeCell ref="A10:A16"/>
  </mergeCells>
  <hyperlinks>
    <hyperlink ref="D1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I38" sqref="I38"/>
    </sheetView>
  </sheetViews>
  <sheetFormatPr defaultRowHeight="12.75"/>
  <cols>
    <col min="1" max="1" width="27.5703125" style="2" customWidth="1"/>
    <col min="2" max="2" width="11.140625" style="2" customWidth="1"/>
    <col min="3" max="5" width="11.42578125" style="2" customWidth="1"/>
    <col min="6" max="6" width="9.140625" style="2"/>
    <col min="7" max="7" width="25.140625" style="2" bestFit="1" customWidth="1"/>
    <col min="8" max="8" width="8.140625" style="2" bestFit="1" customWidth="1"/>
    <col min="9" max="9" width="8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2" t="s">
        <v>1101</v>
      </c>
      <c r="B2" s="23" t="s">
        <v>1102</v>
      </c>
      <c r="C2" s="24" t="s">
        <v>266</v>
      </c>
    </row>
    <row r="3" spans="1:5">
      <c r="A3" s="25" t="s">
        <v>1109</v>
      </c>
      <c r="B3" s="26">
        <f>B55</f>
        <v>197493</v>
      </c>
      <c r="C3" s="27">
        <f t="shared" ref="C3:C8" si="0">B3/$B$3</f>
        <v>1</v>
      </c>
    </row>
    <row r="4" spans="1:5">
      <c r="A4" s="25" t="s">
        <v>1103</v>
      </c>
      <c r="B4" s="26">
        <f>B60</f>
        <v>109992</v>
      </c>
      <c r="C4" s="27">
        <f t="shared" si="0"/>
        <v>0.55694125867752275</v>
      </c>
    </row>
    <row r="5" spans="1:5">
      <c r="A5" s="25" t="s">
        <v>1104</v>
      </c>
      <c r="B5" s="26">
        <f>B61</f>
        <v>35254</v>
      </c>
      <c r="C5" s="27">
        <f t="shared" si="0"/>
        <v>0.17850759267417074</v>
      </c>
    </row>
    <row r="6" spans="1:5">
      <c r="A6" s="25" t="s">
        <v>1105</v>
      </c>
      <c r="B6" s="26">
        <f>B67</f>
        <v>12119</v>
      </c>
      <c r="C6" s="27">
        <f t="shared" si="0"/>
        <v>6.1364200250135448E-2</v>
      </c>
    </row>
    <row r="7" spans="1:5">
      <c r="A7" s="25" t="s">
        <v>1106</v>
      </c>
      <c r="B7" s="26">
        <f>B62+B75+B80</f>
        <v>33777</v>
      </c>
      <c r="C7" s="27">
        <f t="shared" si="0"/>
        <v>0.1710288465920311</v>
      </c>
    </row>
    <row r="8" spans="1:5">
      <c r="A8" s="25" t="s">
        <v>1107</v>
      </c>
      <c r="B8" s="26">
        <f>B81</f>
        <v>6351</v>
      </c>
      <c r="C8" s="27">
        <f t="shared" si="0"/>
        <v>3.2158101806139962E-2</v>
      </c>
    </row>
    <row r="9" spans="1:5">
      <c r="A9" s="25"/>
      <c r="B9" s="50"/>
      <c r="C9" s="51"/>
    </row>
    <row r="10" spans="1:5">
      <c r="A10" s="25" t="s">
        <v>1108</v>
      </c>
      <c r="B10" s="52" t="s">
        <v>1102</v>
      </c>
      <c r="C10" s="53" t="s">
        <v>266</v>
      </c>
    </row>
    <row r="11" spans="1:5">
      <c r="A11" s="25" t="s">
        <v>1110</v>
      </c>
      <c r="B11" s="26">
        <f>B98</f>
        <v>70323</v>
      </c>
      <c r="C11" s="27">
        <f>B11/$B$3</f>
        <v>0.35607844328659749</v>
      </c>
    </row>
    <row r="12" spans="1:5" ht="13.5" thickBot="1">
      <c r="A12" s="28" t="s">
        <v>1111</v>
      </c>
      <c r="B12" s="29">
        <f>B103</f>
        <v>127170</v>
      </c>
      <c r="C12" s="30">
        <f>B12/$B$3</f>
        <v>0.64392155671340245</v>
      </c>
    </row>
    <row r="16" spans="1:5" ht="12" customHeight="1">
      <c r="A16" s="20" t="s">
        <v>733</v>
      </c>
      <c r="B16" s="15"/>
      <c r="C16" s="5"/>
      <c r="D16" s="5"/>
      <c r="E16" s="5"/>
    </row>
    <row r="17" spans="1:5" ht="12" customHeight="1">
      <c r="A17" s="19" t="s">
        <v>33</v>
      </c>
      <c r="B17" s="16"/>
      <c r="C17" s="5"/>
      <c r="D17" s="5"/>
      <c r="E17" s="5"/>
    </row>
    <row r="18" spans="1:5" ht="12" customHeight="1">
      <c r="A18" s="17" t="s">
        <v>265</v>
      </c>
      <c r="B18" s="9" t="s">
        <v>35</v>
      </c>
      <c r="C18" s="10"/>
      <c r="D18" s="10"/>
      <c r="E18" s="11"/>
    </row>
    <row r="19" spans="1:5" ht="12" customHeight="1">
      <c r="A19" s="3"/>
      <c r="B19" s="9" t="s">
        <v>36</v>
      </c>
      <c r="C19" s="6" t="s">
        <v>37</v>
      </c>
      <c r="D19" s="6" t="s">
        <v>266</v>
      </c>
      <c r="E19" s="6" t="s">
        <v>267</v>
      </c>
    </row>
    <row r="20" spans="1:5" ht="12" customHeight="1">
      <c r="A20" s="9" t="s">
        <v>734</v>
      </c>
      <c r="B20" s="9" t="s">
        <v>34</v>
      </c>
      <c r="C20" s="6" t="s">
        <v>34</v>
      </c>
      <c r="D20" s="6" t="s">
        <v>34</v>
      </c>
      <c r="E20" s="6" t="s">
        <v>34</v>
      </c>
    </row>
    <row r="21" spans="1:5" ht="12" customHeight="1">
      <c r="A21" s="9" t="s">
        <v>735</v>
      </c>
      <c r="B21" s="18">
        <v>197493</v>
      </c>
      <c r="C21" s="6" t="s">
        <v>39</v>
      </c>
      <c r="D21" s="42">
        <v>197493</v>
      </c>
      <c r="E21" s="6" t="s">
        <v>271</v>
      </c>
    </row>
    <row r="22" spans="1:5" ht="12" customHeight="1">
      <c r="A22" s="9" t="s">
        <v>736</v>
      </c>
      <c r="B22" s="18">
        <v>93141</v>
      </c>
      <c r="C22" s="6" t="s">
        <v>41</v>
      </c>
      <c r="D22" s="43">
        <v>0.47199999999999998</v>
      </c>
      <c r="E22" s="6" t="s">
        <v>282</v>
      </c>
    </row>
    <row r="23" spans="1:5" ht="12" customHeight="1">
      <c r="A23" s="9" t="s">
        <v>737</v>
      </c>
      <c r="B23" s="18">
        <v>104352</v>
      </c>
      <c r="C23" s="6" t="s">
        <v>88</v>
      </c>
      <c r="D23" s="43">
        <v>0.52800000000000002</v>
      </c>
      <c r="E23" s="6" t="s">
        <v>282</v>
      </c>
    </row>
    <row r="24" spans="1:5" ht="12" customHeight="1">
      <c r="A24" s="9" t="s">
        <v>34</v>
      </c>
      <c r="B24" s="9" t="s">
        <v>34</v>
      </c>
      <c r="C24" s="6" t="s">
        <v>34</v>
      </c>
      <c r="D24" s="6" t="s">
        <v>34</v>
      </c>
      <c r="E24" s="6" t="s">
        <v>34</v>
      </c>
    </row>
    <row r="25" spans="1:5" ht="12" customHeight="1">
      <c r="A25" s="9" t="s">
        <v>738</v>
      </c>
      <c r="B25" s="18">
        <v>13666</v>
      </c>
      <c r="C25" s="6" t="s">
        <v>181</v>
      </c>
      <c r="D25" s="43">
        <v>6.9000000000000006E-2</v>
      </c>
      <c r="E25" s="6" t="s">
        <v>343</v>
      </c>
    </row>
    <row r="26" spans="1:5" ht="12" customHeight="1">
      <c r="A26" s="9" t="s">
        <v>739</v>
      </c>
      <c r="B26" s="18">
        <v>11839</v>
      </c>
      <c r="C26" s="6" t="s">
        <v>161</v>
      </c>
      <c r="D26" s="43">
        <v>0.06</v>
      </c>
      <c r="E26" s="6" t="s">
        <v>343</v>
      </c>
    </row>
    <row r="27" spans="1:5" ht="12" customHeight="1">
      <c r="A27" s="9" t="s">
        <v>740</v>
      </c>
      <c r="B27" s="18">
        <v>11253</v>
      </c>
      <c r="C27" s="6" t="s">
        <v>741</v>
      </c>
      <c r="D27" s="43">
        <v>5.7000000000000002E-2</v>
      </c>
      <c r="E27" s="6" t="s">
        <v>320</v>
      </c>
    </row>
    <row r="28" spans="1:5" ht="12" customHeight="1">
      <c r="A28" s="9" t="s">
        <v>742</v>
      </c>
      <c r="B28" s="18">
        <v>13561</v>
      </c>
      <c r="C28" s="6" t="s">
        <v>743</v>
      </c>
      <c r="D28" s="43">
        <v>6.9000000000000006E-2</v>
      </c>
      <c r="E28" s="6" t="s">
        <v>343</v>
      </c>
    </row>
    <row r="29" spans="1:5" ht="12" customHeight="1">
      <c r="A29" s="9" t="s">
        <v>744</v>
      </c>
      <c r="B29" s="18">
        <v>12973</v>
      </c>
      <c r="C29" s="6" t="s">
        <v>745</v>
      </c>
      <c r="D29" s="43">
        <v>6.6000000000000003E-2</v>
      </c>
      <c r="E29" s="6" t="s">
        <v>343</v>
      </c>
    </row>
    <row r="30" spans="1:5" ht="12" customHeight="1">
      <c r="A30" s="9" t="s">
        <v>746</v>
      </c>
      <c r="B30" s="18">
        <v>28203</v>
      </c>
      <c r="C30" s="6" t="s">
        <v>747</v>
      </c>
      <c r="D30" s="43">
        <v>0.14299999999999999</v>
      </c>
      <c r="E30" s="6" t="s">
        <v>282</v>
      </c>
    </row>
    <row r="31" spans="1:5" ht="12" customHeight="1">
      <c r="A31" s="9" t="s">
        <v>748</v>
      </c>
      <c r="B31" s="18">
        <v>26053</v>
      </c>
      <c r="C31" s="6" t="s">
        <v>749</v>
      </c>
      <c r="D31" s="43">
        <v>0.13200000000000001</v>
      </c>
      <c r="E31" s="6" t="s">
        <v>282</v>
      </c>
    </row>
    <row r="32" spans="1:5" ht="12" customHeight="1">
      <c r="A32" s="9" t="s">
        <v>750</v>
      </c>
      <c r="B32" s="18">
        <v>27116</v>
      </c>
      <c r="C32" s="6" t="s">
        <v>751</v>
      </c>
      <c r="D32" s="43">
        <v>0.13700000000000001</v>
      </c>
      <c r="E32" s="6" t="s">
        <v>317</v>
      </c>
    </row>
    <row r="33" spans="1:5" ht="12" customHeight="1">
      <c r="A33" s="9" t="s">
        <v>752</v>
      </c>
      <c r="B33" s="18">
        <v>11945</v>
      </c>
      <c r="C33" s="6" t="s">
        <v>753</v>
      </c>
      <c r="D33" s="43">
        <v>0.06</v>
      </c>
      <c r="E33" s="6" t="s">
        <v>320</v>
      </c>
    </row>
    <row r="34" spans="1:5" ht="12" customHeight="1">
      <c r="A34" s="9" t="s">
        <v>754</v>
      </c>
      <c r="B34" s="18">
        <v>11261</v>
      </c>
      <c r="C34" s="6" t="s">
        <v>755</v>
      </c>
      <c r="D34" s="43">
        <v>5.7000000000000002E-2</v>
      </c>
      <c r="E34" s="6" t="s">
        <v>343</v>
      </c>
    </row>
    <row r="35" spans="1:5" ht="12" customHeight="1">
      <c r="A35" s="9" t="s">
        <v>756</v>
      </c>
      <c r="B35" s="18">
        <v>15258</v>
      </c>
      <c r="C35" s="6" t="s">
        <v>757</v>
      </c>
      <c r="D35" s="43">
        <v>7.6999999999999999E-2</v>
      </c>
      <c r="E35" s="6" t="s">
        <v>343</v>
      </c>
    </row>
    <row r="36" spans="1:5" ht="12" customHeight="1">
      <c r="A36" s="9" t="s">
        <v>758</v>
      </c>
      <c r="B36" s="18">
        <v>10054</v>
      </c>
      <c r="C36" s="6" t="s">
        <v>759</v>
      </c>
      <c r="D36" s="43">
        <v>5.0999999999999997E-2</v>
      </c>
      <c r="E36" s="6" t="s">
        <v>320</v>
      </c>
    </row>
    <row r="37" spans="1:5" ht="12" customHeight="1">
      <c r="A37" s="9" t="s">
        <v>760</v>
      </c>
      <c r="B37" s="18">
        <v>4311</v>
      </c>
      <c r="C37" s="6" t="s">
        <v>761</v>
      </c>
      <c r="D37" s="43">
        <v>2.1999999999999999E-2</v>
      </c>
      <c r="E37" s="6" t="s">
        <v>320</v>
      </c>
    </row>
    <row r="38" spans="1:5" ht="12" customHeight="1">
      <c r="A38" s="9" t="s">
        <v>34</v>
      </c>
      <c r="B38" s="9" t="s">
        <v>34</v>
      </c>
      <c r="C38" s="6" t="s">
        <v>34</v>
      </c>
      <c r="D38" s="6" t="s">
        <v>34</v>
      </c>
      <c r="E38" s="6" t="s">
        <v>34</v>
      </c>
    </row>
    <row r="39" spans="1:5" ht="12" customHeight="1">
      <c r="A39" s="9" t="s">
        <v>762</v>
      </c>
      <c r="B39" s="21">
        <v>37.6</v>
      </c>
      <c r="C39" s="6" t="s">
        <v>324</v>
      </c>
      <c r="D39" s="6" t="s">
        <v>271</v>
      </c>
      <c r="E39" s="6" t="s">
        <v>271</v>
      </c>
    </row>
    <row r="40" spans="1:5" ht="12" customHeight="1">
      <c r="A40" s="9" t="s">
        <v>34</v>
      </c>
      <c r="B40" s="9" t="s">
        <v>34</v>
      </c>
      <c r="C40" s="6" t="s">
        <v>34</v>
      </c>
      <c r="D40" s="6" t="s">
        <v>34</v>
      </c>
      <c r="E40" s="6" t="s">
        <v>34</v>
      </c>
    </row>
    <row r="41" spans="1:5" ht="12" customHeight="1">
      <c r="A41" s="9" t="s">
        <v>763</v>
      </c>
      <c r="B41" s="18">
        <v>152563</v>
      </c>
      <c r="C41" s="6" t="s">
        <v>764</v>
      </c>
      <c r="D41" s="43">
        <v>0.77200000000000002</v>
      </c>
      <c r="E41" s="6" t="s">
        <v>317</v>
      </c>
    </row>
    <row r="42" spans="1:5" ht="12" customHeight="1">
      <c r="A42" s="9" t="s">
        <v>765</v>
      </c>
      <c r="B42" s="18">
        <v>144258</v>
      </c>
      <c r="C42" s="6" t="s">
        <v>766</v>
      </c>
      <c r="D42" s="43">
        <v>0.73</v>
      </c>
      <c r="E42" s="6" t="s">
        <v>317</v>
      </c>
    </row>
    <row r="43" spans="1:5" ht="12" customHeight="1">
      <c r="A43" s="9" t="s">
        <v>767</v>
      </c>
      <c r="B43" s="18">
        <v>36091</v>
      </c>
      <c r="C43" s="6" t="s">
        <v>768</v>
      </c>
      <c r="D43" s="43">
        <v>0.183</v>
      </c>
      <c r="E43" s="6" t="s">
        <v>317</v>
      </c>
    </row>
    <row r="44" spans="1:5" ht="12" customHeight="1">
      <c r="A44" s="9" t="s">
        <v>769</v>
      </c>
      <c r="B44" s="18">
        <v>29623</v>
      </c>
      <c r="C44" s="6" t="s">
        <v>770</v>
      </c>
      <c r="D44" s="43">
        <v>0.15</v>
      </c>
      <c r="E44" s="6" t="s">
        <v>282</v>
      </c>
    </row>
    <row r="45" spans="1:5" ht="12" customHeight="1">
      <c r="A45" s="9" t="s">
        <v>34</v>
      </c>
      <c r="B45" s="9" t="s">
        <v>34</v>
      </c>
      <c r="C45" s="6" t="s">
        <v>34</v>
      </c>
      <c r="D45" s="6" t="s">
        <v>34</v>
      </c>
      <c r="E45" s="6" t="s">
        <v>34</v>
      </c>
    </row>
    <row r="46" spans="1:5" ht="12" customHeight="1">
      <c r="A46" s="9" t="s">
        <v>763</v>
      </c>
      <c r="B46" s="18">
        <v>152563</v>
      </c>
      <c r="C46" s="6" t="s">
        <v>764</v>
      </c>
      <c r="D46" s="42">
        <v>152563</v>
      </c>
      <c r="E46" s="6" t="s">
        <v>271</v>
      </c>
    </row>
    <row r="47" spans="1:5" ht="12" customHeight="1">
      <c r="A47" s="9" t="s">
        <v>771</v>
      </c>
      <c r="B47" s="18">
        <v>70163</v>
      </c>
      <c r="C47" s="6" t="s">
        <v>772</v>
      </c>
      <c r="D47" s="43">
        <v>0.46</v>
      </c>
      <c r="E47" s="6" t="s">
        <v>282</v>
      </c>
    </row>
    <row r="48" spans="1:5" ht="12" customHeight="1">
      <c r="A48" s="9" t="s">
        <v>773</v>
      </c>
      <c r="B48" s="18">
        <v>82400</v>
      </c>
      <c r="C48" s="6" t="s">
        <v>774</v>
      </c>
      <c r="D48" s="43">
        <v>0.54</v>
      </c>
      <c r="E48" s="6" t="s">
        <v>282</v>
      </c>
    </row>
    <row r="49" spans="1:5" ht="12" customHeight="1">
      <c r="A49" s="9" t="s">
        <v>34</v>
      </c>
      <c r="B49" s="9" t="s">
        <v>34</v>
      </c>
      <c r="C49" s="6" t="s">
        <v>34</v>
      </c>
      <c r="D49" s="6" t="s">
        <v>34</v>
      </c>
      <c r="E49" s="6" t="s">
        <v>34</v>
      </c>
    </row>
    <row r="50" spans="1:5" ht="12" customHeight="1">
      <c r="A50" s="9" t="s">
        <v>769</v>
      </c>
      <c r="B50" s="18">
        <v>29623</v>
      </c>
      <c r="C50" s="6" t="s">
        <v>770</v>
      </c>
      <c r="D50" s="42">
        <v>29623</v>
      </c>
      <c r="E50" s="6" t="s">
        <v>271</v>
      </c>
    </row>
    <row r="51" spans="1:5" ht="12" customHeight="1">
      <c r="A51" s="9" t="s">
        <v>771</v>
      </c>
      <c r="B51" s="18">
        <v>11756</v>
      </c>
      <c r="C51" s="6" t="s">
        <v>775</v>
      </c>
      <c r="D51" s="43">
        <v>0.39700000000000002</v>
      </c>
      <c r="E51" s="6" t="s">
        <v>293</v>
      </c>
    </row>
    <row r="52" spans="1:5" ht="12" customHeight="1">
      <c r="A52" s="9" t="s">
        <v>773</v>
      </c>
      <c r="B52" s="18">
        <v>17867</v>
      </c>
      <c r="C52" s="6" t="s">
        <v>569</v>
      </c>
      <c r="D52" s="43">
        <v>0.60299999999999998</v>
      </c>
      <c r="E52" s="6" t="s">
        <v>293</v>
      </c>
    </row>
    <row r="53" spans="1:5" ht="12" customHeight="1">
      <c r="A53" s="9" t="s">
        <v>34</v>
      </c>
      <c r="B53" s="9" t="s">
        <v>34</v>
      </c>
      <c r="C53" s="6" t="s">
        <v>34</v>
      </c>
      <c r="D53" s="6" t="s">
        <v>34</v>
      </c>
      <c r="E53" s="6" t="s">
        <v>34</v>
      </c>
    </row>
    <row r="54" spans="1:5" ht="12" customHeight="1">
      <c r="A54" s="9" t="s">
        <v>776</v>
      </c>
      <c r="B54" s="9" t="s">
        <v>34</v>
      </c>
      <c r="C54" s="6" t="s">
        <v>34</v>
      </c>
      <c r="D54" s="6" t="s">
        <v>34</v>
      </c>
      <c r="E54" s="6" t="s">
        <v>34</v>
      </c>
    </row>
    <row r="55" spans="1:5" ht="12" customHeight="1">
      <c r="A55" s="9" t="s">
        <v>735</v>
      </c>
      <c r="B55" s="18">
        <v>197493</v>
      </c>
      <c r="C55" s="6" t="s">
        <v>39</v>
      </c>
      <c r="D55" s="42">
        <v>197493</v>
      </c>
      <c r="E55" s="6" t="s">
        <v>271</v>
      </c>
    </row>
    <row r="56" spans="1:5" ht="12" customHeight="1">
      <c r="A56" s="9" t="s">
        <v>777</v>
      </c>
      <c r="B56" s="18">
        <v>191142</v>
      </c>
      <c r="C56" s="6" t="s">
        <v>778</v>
      </c>
      <c r="D56" s="43">
        <v>0.96799999999999997</v>
      </c>
      <c r="E56" s="6" t="s">
        <v>282</v>
      </c>
    </row>
    <row r="57" spans="1:5" ht="12" customHeight="1">
      <c r="A57" s="9" t="s">
        <v>779</v>
      </c>
      <c r="B57" s="18">
        <v>6351</v>
      </c>
      <c r="C57" s="6" t="s">
        <v>780</v>
      </c>
      <c r="D57" s="43">
        <v>3.2000000000000001E-2</v>
      </c>
      <c r="E57" s="6" t="s">
        <v>282</v>
      </c>
    </row>
    <row r="58" spans="1:5" ht="12" customHeight="1">
      <c r="A58" s="9" t="s">
        <v>34</v>
      </c>
      <c r="B58" s="9" t="s">
        <v>34</v>
      </c>
      <c r="C58" s="6" t="s">
        <v>34</v>
      </c>
      <c r="D58" s="6" t="s">
        <v>34</v>
      </c>
      <c r="E58" s="6" t="s">
        <v>34</v>
      </c>
    </row>
    <row r="59" spans="1:5" ht="12" customHeight="1">
      <c r="A59" s="9" t="s">
        <v>777</v>
      </c>
      <c r="B59" s="18">
        <v>191142</v>
      </c>
      <c r="C59" s="6" t="s">
        <v>778</v>
      </c>
      <c r="D59" s="43">
        <v>0.96799999999999997</v>
      </c>
      <c r="E59" s="6" t="s">
        <v>282</v>
      </c>
    </row>
    <row r="60" spans="1:5" ht="12" customHeight="1">
      <c r="A60" s="9" t="s">
        <v>781</v>
      </c>
      <c r="B60" s="18">
        <v>109992</v>
      </c>
      <c r="C60" s="6" t="s">
        <v>782</v>
      </c>
      <c r="D60" s="43">
        <v>0.55700000000000005</v>
      </c>
      <c r="E60" s="6" t="s">
        <v>421</v>
      </c>
    </row>
    <row r="61" spans="1:5" ht="12" customHeight="1">
      <c r="A61" s="9" t="s">
        <v>783</v>
      </c>
      <c r="B61" s="18">
        <v>35254</v>
      </c>
      <c r="C61" s="6" t="s">
        <v>784</v>
      </c>
      <c r="D61" s="43">
        <v>0.17899999999999999</v>
      </c>
      <c r="E61" s="6" t="s">
        <v>274</v>
      </c>
    </row>
    <row r="62" spans="1:5" ht="12" customHeight="1">
      <c r="A62" s="9" t="s">
        <v>785</v>
      </c>
      <c r="B62" s="21">
        <v>425</v>
      </c>
      <c r="C62" s="6" t="s">
        <v>786</v>
      </c>
      <c r="D62" s="43">
        <v>2E-3</v>
      </c>
      <c r="E62" s="6" t="s">
        <v>285</v>
      </c>
    </row>
    <row r="63" spans="1:5" ht="12" customHeight="1">
      <c r="A63" s="9" t="s">
        <v>787</v>
      </c>
      <c r="B63" s="21">
        <v>2</v>
      </c>
      <c r="C63" s="6" t="s">
        <v>788</v>
      </c>
      <c r="D63" s="43">
        <v>0</v>
      </c>
      <c r="E63" s="6" t="s">
        <v>285</v>
      </c>
    </row>
    <row r="64" spans="1:5" ht="12" customHeight="1">
      <c r="A64" s="9" t="s">
        <v>789</v>
      </c>
      <c r="B64" s="21">
        <v>0</v>
      </c>
      <c r="C64" s="6" t="s">
        <v>790</v>
      </c>
      <c r="D64" s="43">
        <v>0</v>
      </c>
      <c r="E64" s="6" t="s">
        <v>285</v>
      </c>
    </row>
    <row r="65" spans="1:5" ht="12" customHeight="1">
      <c r="A65" s="9" t="s">
        <v>791</v>
      </c>
      <c r="B65" s="21">
        <v>0</v>
      </c>
      <c r="C65" s="6" t="s">
        <v>790</v>
      </c>
      <c r="D65" s="43">
        <v>0</v>
      </c>
      <c r="E65" s="6" t="s">
        <v>285</v>
      </c>
    </row>
    <row r="66" spans="1:5" ht="12" customHeight="1">
      <c r="A66" s="9" t="s">
        <v>792</v>
      </c>
      <c r="B66" s="21">
        <v>0</v>
      </c>
      <c r="C66" s="6" t="s">
        <v>790</v>
      </c>
      <c r="D66" s="43">
        <v>0</v>
      </c>
      <c r="E66" s="6" t="s">
        <v>285</v>
      </c>
    </row>
    <row r="67" spans="1:5" ht="12" customHeight="1">
      <c r="A67" s="9" t="s">
        <v>793</v>
      </c>
      <c r="B67" s="18">
        <v>12119</v>
      </c>
      <c r="C67" s="6" t="s">
        <v>794</v>
      </c>
      <c r="D67" s="43">
        <v>6.0999999999999999E-2</v>
      </c>
      <c r="E67" s="6" t="s">
        <v>282</v>
      </c>
    </row>
    <row r="68" spans="1:5" ht="12" customHeight="1">
      <c r="A68" s="9" t="s">
        <v>795</v>
      </c>
      <c r="B68" s="18">
        <v>5481</v>
      </c>
      <c r="C68" s="6" t="s">
        <v>517</v>
      </c>
      <c r="D68" s="43">
        <v>2.8000000000000001E-2</v>
      </c>
      <c r="E68" s="6" t="s">
        <v>320</v>
      </c>
    </row>
    <row r="69" spans="1:5" ht="12" customHeight="1">
      <c r="A69" s="9" t="s">
        <v>796</v>
      </c>
      <c r="B69" s="18">
        <v>1006</v>
      </c>
      <c r="C69" s="6" t="s">
        <v>419</v>
      </c>
      <c r="D69" s="43">
        <v>5.0000000000000001E-3</v>
      </c>
      <c r="E69" s="6" t="s">
        <v>630</v>
      </c>
    </row>
    <row r="70" spans="1:5" ht="12" customHeight="1">
      <c r="A70" s="9" t="s">
        <v>797</v>
      </c>
      <c r="B70" s="18">
        <v>2922</v>
      </c>
      <c r="C70" s="6" t="s">
        <v>654</v>
      </c>
      <c r="D70" s="43">
        <v>1.4999999999999999E-2</v>
      </c>
      <c r="E70" s="6" t="s">
        <v>343</v>
      </c>
    </row>
    <row r="71" spans="1:5" ht="12" customHeight="1">
      <c r="A71" s="9" t="s">
        <v>798</v>
      </c>
      <c r="B71" s="21">
        <v>214</v>
      </c>
      <c r="C71" s="6" t="s">
        <v>799</v>
      </c>
      <c r="D71" s="43">
        <v>1E-3</v>
      </c>
      <c r="E71" s="6" t="s">
        <v>285</v>
      </c>
    </row>
    <row r="72" spans="1:5" ht="12" customHeight="1">
      <c r="A72" s="9" t="s">
        <v>800</v>
      </c>
      <c r="B72" s="18">
        <v>1052</v>
      </c>
      <c r="C72" s="6" t="s">
        <v>801</v>
      </c>
      <c r="D72" s="43">
        <v>5.0000000000000001E-3</v>
      </c>
      <c r="E72" s="6" t="s">
        <v>630</v>
      </c>
    </row>
    <row r="73" spans="1:5" ht="12" customHeight="1">
      <c r="A73" s="9" t="s">
        <v>802</v>
      </c>
      <c r="B73" s="21">
        <v>23</v>
      </c>
      <c r="C73" s="6" t="s">
        <v>803</v>
      </c>
      <c r="D73" s="43">
        <v>0</v>
      </c>
      <c r="E73" s="6" t="s">
        <v>285</v>
      </c>
    </row>
    <row r="74" spans="1:5" ht="12" customHeight="1">
      <c r="A74" s="9" t="s">
        <v>804</v>
      </c>
      <c r="B74" s="18">
        <v>1421</v>
      </c>
      <c r="C74" s="6" t="s">
        <v>101</v>
      </c>
      <c r="D74" s="43">
        <v>7.0000000000000001E-3</v>
      </c>
      <c r="E74" s="6" t="s">
        <v>630</v>
      </c>
    </row>
    <row r="75" spans="1:5" ht="12" customHeight="1">
      <c r="A75" s="9" t="s">
        <v>805</v>
      </c>
      <c r="B75" s="21">
        <v>10</v>
      </c>
      <c r="C75" s="6" t="s">
        <v>806</v>
      </c>
      <c r="D75" s="43">
        <v>0</v>
      </c>
      <c r="E75" s="6" t="s">
        <v>285</v>
      </c>
    </row>
    <row r="76" spans="1:5" ht="12" customHeight="1">
      <c r="A76" s="9" t="s">
        <v>807</v>
      </c>
      <c r="B76" s="21">
        <v>10</v>
      </c>
      <c r="C76" s="6" t="s">
        <v>806</v>
      </c>
      <c r="D76" s="43">
        <v>0</v>
      </c>
      <c r="E76" s="6" t="s">
        <v>285</v>
      </c>
    </row>
    <row r="77" spans="1:5" ht="12" customHeight="1">
      <c r="A77" s="9" t="s">
        <v>808</v>
      </c>
      <c r="B77" s="21">
        <v>0</v>
      </c>
      <c r="C77" s="6" t="s">
        <v>790</v>
      </c>
      <c r="D77" s="43">
        <v>0</v>
      </c>
      <c r="E77" s="6" t="s">
        <v>285</v>
      </c>
    </row>
    <row r="78" spans="1:5" ht="12" customHeight="1">
      <c r="A78" s="9" t="s">
        <v>809</v>
      </c>
      <c r="B78" s="21">
        <v>0</v>
      </c>
      <c r="C78" s="6" t="s">
        <v>790</v>
      </c>
      <c r="D78" s="43">
        <v>0</v>
      </c>
      <c r="E78" s="6" t="s">
        <v>285</v>
      </c>
    </row>
    <row r="79" spans="1:5" ht="12" customHeight="1">
      <c r="A79" s="9" t="s">
        <v>810</v>
      </c>
      <c r="B79" s="21">
        <v>0</v>
      </c>
      <c r="C79" s="6" t="s">
        <v>790</v>
      </c>
      <c r="D79" s="43">
        <v>0</v>
      </c>
      <c r="E79" s="6" t="s">
        <v>285</v>
      </c>
    </row>
    <row r="80" spans="1:5" ht="12" customHeight="1">
      <c r="A80" s="9" t="s">
        <v>811</v>
      </c>
      <c r="B80" s="18">
        <v>33342</v>
      </c>
      <c r="C80" s="6" t="s">
        <v>812</v>
      </c>
      <c r="D80" s="43">
        <v>0.16900000000000001</v>
      </c>
      <c r="E80" s="6" t="s">
        <v>329</v>
      </c>
    </row>
    <row r="81" spans="1:5" ht="12" customHeight="1">
      <c r="A81" s="9" t="s">
        <v>779</v>
      </c>
      <c r="B81" s="18">
        <v>6351</v>
      </c>
      <c r="C81" s="6" t="s">
        <v>780</v>
      </c>
      <c r="D81" s="43">
        <v>3.2000000000000001E-2</v>
      </c>
      <c r="E81" s="6" t="s">
        <v>282</v>
      </c>
    </row>
    <row r="82" spans="1:5" ht="12" customHeight="1">
      <c r="A82" s="9" t="s">
        <v>813</v>
      </c>
      <c r="B82" s="18">
        <v>1480</v>
      </c>
      <c r="C82" s="6" t="s">
        <v>180</v>
      </c>
      <c r="D82" s="43">
        <v>7.0000000000000001E-3</v>
      </c>
      <c r="E82" s="6" t="s">
        <v>320</v>
      </c>
    </row>
    <row r="83" spans="1:5" ht="12" customHeight="1">
      <c r="A83" s="9" t="s">
        <v>814</v>
      </c>
      <c r="B83" s="21">
        <v>171</v>
      </c>
      <c r="C83" s="6" t="s">
        <v>815</v>
      </c>
      <c r="D83" s="43">
        <v>1E-3</v>
      </c>
      <c r="E83" s="6" t="s">
        <v>285</v>
      </c>
    </row>
    <row r="84" spans="1:5" ht="12" customHeight="1">
      <c r="A84" s="9" t="s">
        <v>816</v>
      </c>
      <c r="B84" s="21">
        <v>670</v>
      </c>
      <c r="C84" s="6" t="s">
        <v>817</v>
      </c>
      <c r="D84" s="43">
        <v>3.0000000000000001E-3</v>
      </c>
      <c r="E84" s="6" t="s">
        <v>285</v>
      </c>
    </row>
    <row r="85" spans="1:5" ht="12" customHeight="1">
      <c r="A85" s="9" t="s">
        <v>818</v>
      </c>
      <c r="B85" s="21">
        <v>173</v>
      </c>
      <c r="C85" s="6" t="s">
        <v>626</v>
      </c>
      <c r="D85" s="43">
        <v>1E-3</v>
      </c>
      <c r="E85" s="6" t="s">
        <v>285</v>
      </c>
    </row>
    <row r="86" spans="1:5" ht="12" customHeight="1">
      <c r="A86" s="9" t="s">
        <v>34</v>
      </c>
      <c r="B86" s="9" t="s">
        <v>34</v>
      </c>
      <c r="C86" s="6" t="s">
        <v>34</v>
      </c>
      <c r="D86" s="6" t="s">
        <v>34</v>
      </c>
      <c r="E86" s="6" t="s">
        <v>34</v>
      </c>
    </row>
    <row r="87" spans="1:5" ht="12" customHeight="1">
      <c r="A87" s="9" t="s">
        <v>819</v>
      </c>
      <c r="B87" s="9" t="s">
        <v>34</v>
      </c>
      <c r="C87" s="6" t="s">
        <v>34</v>
      </c>
      <c r="D87" s="6" t="s">
        <v>34</v>
      </c>
      <c r="E87" s="6" t="s">
        <v>34</v>
      </c>
    </row>
    <row r="88" spans="1:5" ht="12" customHeight="1">
      <c r="A88" s="9" t="s">
        <v>735</v>
      </c>
      <c r="B88" s="18">
        <v>197493</v>
      </c>
      <c r="C88" s="6" t="s">
        <v>39</v>
      </c>
      <c r="D88" s="42">
        <v>197493</v>
      </c>
      <c r="E88" s="6" t="s">
        <v>271</v>
      </c>
    </row>
    <row r="89" spans="1:5" ht="12" customHeight="1">
      <c r="A89" s="9" t="s">
        <v>820</v>
      </c>
      <c r="B89" s="18">
        <v>113932</v>
      </c>
      <c r="C89" s="6" t="s">
        <v>821</v>
      </c>
      <c r="D89" s="43">
        <v>0.57699999999999996</v>
      </c>
      <c r="E89" s="6" t="s">
        <v>329</v>
      </c>
    </row>
    <row r="90" spans="1:5" ht="12" customHeight="1">
      <c r="A90" s="9" t="s">
        <v>822</v>
      </c>
      <c r="B90" s="18">
        <v>38724</v>
      </c>
      <c r="C90" s="6" t="s">
        <v>823</v>
      </c>
      <c r="D90" s="43">
        <v>0.19600000000000001</v>
      </c>
      <c r="E90" s="6" t="s">
        <v>279</v>
      </c>
    </row>
    <row r="91" spans="1:5" ht="12" customHeight="1">
      <c r="A91" s="9" t="s">
        <v>824</v>
      </c>
      <c r="B91" s="18">
        <v>1272</v>
      </c>
      <c r="C91" s="6" t="s">
        <v>699</v>
      </c>
      <c r="D91" s="43">
        <v>6.0000000000000001E-3</v>
      </c>
      <c r="E91" s="6" t="s">
        <v>630</v>
      </c>
    </row>
    <row r="92" spans="1:5" ht="12" customHeight="1">
      <c r="A92" s="9" t="s">
        <v>825</v>
      </c>
      <c r="B92" s="18">
        <v>13843</v>
      </c>
      <c r="C92" s="6" t="s">
        <v>826</v>
      </c>
      <c r="D92" s="43">
        <v>7.0000000000000007E-2</v>
      </c>
      <c r="E92" s="6" t="s">
        <v>282</v>
      </c>
    </row>
    <row r="93" spans="1:5" ht="12" customHeight="1">
      <c r="A93" s="9" t="s">
        <v>827</v>
      </c>
      <c r="B93" s="21">
        <v>122</v>
      </c>
      <c r="C93" s="6" t="s">
        <v>828</v>
      </c>
      <c r="D93" s="43">
        <v>1E-3</v>
      </c>
      <c r="E93" s="6" t="s">
        <v>285</v>
      </c>
    </row>
    <row r="94" spans="1:5" ht="12" customHeight="1">
      <c r="A94" s="9" t="s">
        <v>829</v>
      </c>
      <c r="B94" s="18">
        <v>36515</v>
      </c>
      <c r="C94" s="6" t="s">
        <v>830</v>
      </c>
      <c r="D94" s="43">
        <v>0.185</v>
      </c>
      <c r="E94" s="6" t="s">
        <v>329</v>
      </c>
    </row>
    <row r="95" spans="1:5" ht="12" customHeight="1">
      <c r="A95" s="9" t="s">
        <v>34</v>
      </c>
      <c r="B95" s="9" t="s">
        <v>34</v>
      </c>
      <c r="C95" s="6" t="s">
        <v>34</v>
      </c>
      <c r="D95" s="6" t="s">
        <v>34</v>
      </c>
      <c r="E95" s="6" t="s">
        <v>34</v>
      </c>
    </row>
    <row r="96" spans="1:5" ht="12" customHeight="1">
      <c r="A96" s="9" t="s">
        <v>831</v>
      </c>
      <c r="B96" s="9" t="s">
        <v>34</v>
      </c>
      <c r="C96" s="6" t="s">
        <v>34</v>
      </c>
      <c r="D96" s="6" t="s">
        <v>34</v>
      </c>
      <c r="E96" s="6" t="s">
        <v>34</v>
      </c>
    </row>
    <row r="97" spans="1:5" ht="12" customHeight="1">
      <c r="A97" s="9" t="s">
        <v>735</v>
      </c>
      <c r="B97" s="18">
        <v>197493</v>
      </c>
      <c r="C97" s="6" t="s">
        <v>39</v>
      </c>
      <c r="D97" s="42">
        <v>197493</v>
      </c>
      <c r="E97" s="6" t="s">
        <v>271</v>
      </c>
    </row>
    <row r="98" spans="1:5" ht="12" customHeight="1">
      <c r="A98" s="9" t="s">
        <v>832</v>
      </c>
      <c r="B98" s="18">
        <v>70323</v>
      </c>
      <c r="C98" s="6" t="s">
        <v>833</v>
      </c>
      <c r="D98" s="43">
        <v>0.35599999999999998</v>
      </c>
      <c r="E98" s="6" t="s">
        <v>293</v>
      </c>
    </row>
    <row r="99" spans="1:5" ht="12" customHeight="1">
      <c r="A99" s="9" t="s">
        <v>834</v>
      </c>
      <c r="B99" s="18">
        <v>14162</v>
      </c>
      <c r="C99" s="6" t="s">
        <v>835</v>
      </c>
      <c r="D99" s="43">
        <v>7.1999999999999995E-2</v>
      </c>
      <c r="E99" s="6" t="s">
        <v>279</v>
      </c>
    </row>
    <row r="100" spans="1:5" ht="12" customHeight="1">
      <c r="A100" s="9" t="s">
        <v>836</v>
      </c>
      <c r="B100" s="18">
        <v>21237</v>
      </c>
      <c r="C100" s="6" t="s">
        <v>837</v>
      </c>
      <c r="D100" s="43">
        <v>0.108</v>
      </c>
      <c r="E100" s="6" t="s">
        <v>279</v>
      </c>
    </row>
    <row r="101" spans="1:5" ht="12" customHeight="1">
      <c r="A101" s="9" t="s">
        <v>838</v>
      </c>
      <c r="B101" s="18">
        <v>1349</v>
      </c>
      <c r="C101" s="6" t="s">
        <v>49</v>
      </c>
      <c r="D101" s="43">
        <v>7.0000000000000001E-3</v>
      </c>
      <c r="E101" s="6" t="s">
        <v>630</v>
      </c>
    </row>
    <row r="102" spans="1:5" ht="12" customHeight="1">
      <c r="A102" s="9" t="s">
        <v>839</v>
      </c>
      <c r="B102" s="18">
        <v>33575</v>
      </c>
      <c r="C102" s="6" t="s">
        <v>840</v>
      </c>
      <c r="D102" s="43">
        <v>0.17</v>
      </c>
      <c r="E102" s="6" t="s">
        <v>329</v>
      </c>
    </row>
    <row r="103" spans="1:5" ht="12" customHeight="1">
      <c r="A103" s="9" t="s">
        <v>841</v>
      </c>
      <c r="B103" s="18">
        <v>127170</v>
      </c>
      <c r="C103" s="6" t="s">
        <v>842</v>
      </c>
      <c r="D103" s="43">
        <v>0.64400000000000002</v>
      </c>
      <c r="E103" s="6" t="s">
        <v>293</v>
      </c>
    </row>
    <row r="104" spans="1:5" ht="12" customHeight="1">
      <c r="A104" s="9" t="s">
        <v>843</v>
      </c>
      <c r="B104" s="18">
        <v>80202</v>
      </c>
      <c r="C104" s="6" t="s">
        <v>844</v>
      </c>
      <c r="D104" s="43">
        <v>0.40600000000000003</v>
      </c>
      <c r="E104" s="6" t="s">
        <v>279</v>
      </c>
    </row>
    <row r="105" spans="1:5" ht="12" customHeight="1">
      <c r="A105" s="9" t="s">
        <v>845</v>
      </c>
      <c r="B105" s="18">
        <v>31494</v>
      </c>
      <c r="C105" s="6" t="s">
        <v>846</v>
      </c>
      <c r="D105" s="43">
        <v>0.159</v>
      </c>
      <c r="E105" s="6" t="s">
        <v>274</v>
      </c>
    </row>
    <row r="106" spans="1:5" ht="12" customHeight="1">
      <c r="A106" s="9" t="s">
        <v>847</v>
      </c>
      <c r="B106" s="21">
        <v>193</v>
      </c>
      <c r="C106" s="6" t="s">
        <v>799</v>
      </c>
      <c r="D106" s="43">
        <v>1E-3</v>
      </c>
      <c r="E106" s="6" t="s">
        <v>285</v>
      </c>
    </row>
    <row r="107" spans="1:5" ht="12" customHeight="1">
      <c r="A107" s="9" t="s">
        <v>848</v>
      </c>
      <c r="B107" s="18">
        <v>11980</v>
      </c>
      <c r="C107" s="6" t="s">
        <v>849</v>
      </c>
      <c r="D107" s="43">
        <v>6.0999999999999999E-2</v>
      </c>
      <c r="E107" s="6" t="s">
        <v>282</v>
      </c>
    </row>
    <row r="108" spans="1:5" ht="12" customHeight="1">
      <c r="A108" s="9" t="s">
        <v>850</v>
      </c>
      <c r="B108" s="21">
        <v>0</v>
      </c>
      <c r="C108" s="6" t="s">
        <v>790</v>
      </c>
      <c r="D108" s="43">
        <v>0</v>
      </c>
      <c r="E108" s="6" t="s">
        <v>285</v>
      </c>
    </row>
    <row r="109" spans="1:5" ht="12" customHeight="1">
      <c r="A109" s="9" t="s">
        <v>851</v>
      </c>
      <c r="B109" s="21">
        <v>668</v>
      </c>
      <c r="C109" s="6" t="s">
        <v>801</v>
      </c>
      <c r="D109" s="43">
        <v>3.0000000000000001E-3</v>
      </c>
      <c r="E109" s="6" t="s">
        <v>630</v>
      </c>
    </row>
    <row r="110" spans="1:5" ht="12" customHeight="1">
      <c r="A110" s="9" t="s">
        <v>852</v>
      </c>
      <c r="B110" s="18">
        <v>2633</v>
      </c>
      <c r="C110" s="6" t="s">
        <v>853</v>
      </c>
      <c r="D110" s="43">
        <v>1.2999999999999999E-2</v>
      </c>
      <c r="E110" s="6" t="s">
        <v>320</v>
      </c>
    </row>
    <row r="111" spans="1:5" ht="12" customHeight="1">
      <c r="A111" s="9" t="s">
        <v>854</v>
      </c>
      <c r="B111" s="21">
        <v>429</v>
      </c>
      <c r="C111" s="6" t="s">
        <v>855</v>
      </c>
      <c r="D111" s="43">
        <v>2E-3</v>
      </c>
      <c r="E111" s="6" t="s">
        <v>285</v>
      </c>
    </row>
    <row r="112" spans="1:5" ht="12" customHeight="1">
      <c r="A112" s="9" t="s">
        <v>856</v>
      </c>
      <c r="B112" s="18">
        <v>2204</v>
      </c>
      <c r="C112" s="6" t="s">
        <v>857</v>
      </c>
      <c r="D112" s="43">
        <v>1.0999999999999999E-2</v>
      </c>
      <c r="E112" s="6" t="s">
        <v>320</v>
      </c>
    </row>
    <row r="113" spans="1:5" ht="12" customHeight="1">
      <c r="A113" s="9" t="s">
        <v>34</v>
      </c>
      <c r="B113" s="9" t="s">
        <v>34</v>
      </c>
      <c r="C113" s="6" t="s">
        <v>34</v>
      </c>
      <c r="D113" s="6" t="s">
        <v>34</v>
      </c>
      <c r="E113" s="6" t="s">
        <v>34</v>
      </c>
    </row>
    <row r="114" spans="1:5" ht="12" customHeight="1">
      <c r="A114" s="9" t="s">
        <v>858</v>
      </c>
      <c r="B114" s="18">
        <v>80561</v>
      </c>
      <c r="C114" s="6" t="s">
        <v>514</v>
      </c>
      <c r="D114" s="6" t="s">
        <v>271</v>
      </c>
      <c r="E114" s="6" t="s">
        <v>271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>
      <selection activeCell="E7" sqref="E7"/>
    </sheetView>
  </sheetViews>
  <sheetFormatPr defaultRowHeight="12.75"/>
  <cols>
    <col min="1" max="1" width="22.85546875" style="2" customWidth="1"/>
    <col min="2" max="2" width="9.7109375" style="2" customWidth="1"/>
    <col min="3" max="3" width="9.42578125" style="2" customWidth="1"/>
    <col min="4" max="5" width="9.140625" style="2"/>
    <col min="6" max="6" width="20.1406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 ht="25.5">
      <c r="A2" s="38" t="s">
        <v>1092</v>
      </c>
      <c r="B2" s="23" t="s">
        <v>36</v>
      </c>
      <c r="C2" s="24" t="s">
        <v>266</v>
      </c>
    </row>
    <row r="3" spans="1:3">
      <c r="A3" s="25" t="s">
        <v>860</v>
      </c>
      <c r="B3" s="26">
        <f>B14+B27+B40</f>
        <v>44219</v>
      </c>
      <c r="C3" s="27">
        <f>B3/$B$3</f>
        <v>1</v>
      </c>
    </row>
    <row r="4" spans="1:3">
      <c r="A4" s="25" t="s">
        <v>1082</v>
      </c>
      <c r="B4" s="26">
        <f>SUM(B15:B17,B28:B30,B41:B43)</f>
        <v>10936</v>
      </c>
      <c r="C4" s="27">
        <f>B4/$B$3</f>
        <v>0.24731450281553177</v>
      </c>
    </row>
    <row r="5" spans="1:3">
      <c r="A5" s="25" t="s">
        <v>1083</v>
      </c>
      <c r="B5" s="26">
        <f>SUM(B18:B22,B31:B35,B44:B48)</f>
        <v>9025</v>
      </c>
      <c r="C5" s="27">
        <f>B5/$B$3</f>
        <v>0.20409778601958434</v>
      </c>
    </row>
    <row r="6" spans="1:3" ht="13.5" thickBot="1">
      <c r="A6" s="28" t="s">
        <v>1084</v>
      </c>
      <c r="B6" s="29">
        <f>SUM(B23:B26,B36:B39,B49:B52)</f>
        <v>24258</v>
      </c>
      <c r="C6" s="30">
        <f>B6/$B$3</f>
        <v>0.54858771116488392</v>
      </c>
    </row>
    <row r="9" spans="1:3" ht="12" customHeight="1">
      <c r="A9" s="20" t="s">
        <v>109</v>
      </c>
      <c r="B9" s="15"/>
      <c r="C9" s="5"/>
    </row>
    <row r="10" spans="1:3" ht="12" customHeight="1">
      <c r="A10" s="19" t="s">
        <v>33</v>
      </c>
      <c r="B10" s="16"/>
      <c r="C10" s="5"/>
    </row>
    <row r="11" spans="1:3" ht="12" customHeight="1">
      <c r="A11" s="17" t="s">
        <v>34</v>
      </c>
      <c r="B11" s="9" t="s">
        <v>35</v>
      </c>
      <c r="C11" s="11"/>
    </row>
    <row r="12" spans="1:3" ht="12" customHeight="1">
      <c r="A12" s="3"/>
      <c r="B12" s="9" t="s">
        <v>36</v>
      </c>
      <c r="C12" s="6" t="s">
        <v>37</v>
      </c>
    </row>
    <row r="13" spans="1:3">
      <c r="A13" s="9" t="s">
        <v>38</v>
      </c>
      <c r="B13" s="18">
        <v>195191</v>
      </c>
      <c r="C13" s="6" t="s">
        <v>110</v>
      </c>
    </row>
    <row r="14" spans="1:3" ht="12" customHeight="1">
      <c r="A14" s="9" t="s">
        <v>111</v>
      </c>
      <c r="B14" s="18">
        <v>15479</v>
      </c>
      <c r="C14" s="6" t="s">
        <v>112</v>
      </c>
    </row>
    <row r="15" spans="1:3" ht="12" customHeight="1">
      <c r="A15" s="9" t="s">
        <v>113</v>
      </c>
      <c r="B15" s="18">
        <v>2196</v>
      </c>
      <c r="C15" s="6" t="s">
        <v>114</v>
      </c>
    </row>
    <row r="16" spans="1:3" ht="12" customHeight="1">
      <c r="A16" s="9" t="s">
        <v>115</v>
      </c>
      <c r="B16" s="21">
        <v>762</v>
      </c>
      <c r="C16" s="6" t="s">
        <v>116</v>
      </c>
    </row>
    <row r="17" spans="1:3" ht="12" customHeight="1">
      <c r="A17" s="9" t="s">
        <v>117</v>
      </c>
      <c r="B17" s="18">
        <v>1389</v>
      </c>
      <c r="C17" s="6" t="s">
        <v>118</v>
      </c>
    </row>
    <row r="18" spans="1:3" ht="12" customHeight="1">
      <c r="A18" s="9" t="s">
        <v>119</v>
      </c>
      <c r="B18" s="18">
        <v>1216</v>
      </c>
      <c r="C18" s="6" t="s">
        <v>120</v>
      </c>
    </row>
    <row r="19" spans="1:3" ht="12" customHeight="1">
      <c r="A19" s="9" t="s">
        <v>121</v>
      </c>
      <c r="B19" s="21">
        <v>856</v>
      </c>
      <c r="C19" s="6" t="s">
        <v>122</v>
      </c>
    </row>
    <row r="20" spans="1:3" ht="12" customHeight="1">
      <c r="A20" s="9" t="s">
        <v>123</v>
      </c>
      <c r="B20" s="21">
        <v>774</v>
      </c>
      <c r="C20" s="6" t="s">
        <v>124</v>
      </c>
    </row>
    <row r="21" spans="1:3" ht="12" customHeight="1">
      <c r="A21" s="9" t="s">
        <v>125</v>
      </c>
      <c r="B21" s="21">
        <v>75</v>
      </c>
      <c r="C21" s="6" t="s">
        <v>126</v>
      </c>
    </row>
    <row r="22" spans="1:3" ht="12" customHeight="1">
      <c r="A22" s="9" t="s">
        <v>127</v>
      </c>
      <c r="B22" s="21">
        <v>338</v>
      </c>
      <c r="C22" s="6" t="s">
        <v>128</v>
      </c>
    </row>
    <row r="23" spans="1:3" ht="12" customHeight="1">
      <c r="A23" s="9" t="s">
        <v>129</v>
      </c>
      <c r="B23" s="18">
        <v>1747</v>
      </c>
      <c r="C23" s="6" t="s">
        <v>130</v>
      </c>
    </row>
    <row r="24" spans="1:3" ht="12" customHeight="1">
      <c r="A24" s="9" t="s">
        <v>131</v>
      </c>
      <c r="B24" s="18">
        <v>2158</v>
      </c>
      <c r="C24" s="6" t="s">
        <v>132</v>
      </c>
    </row>
    <row r="25" spans="1:3" ht="12" customHeight="1">
      <c r="A25" s="9" t="s">
        <v>133</v>
      </c>
      <c r="B25" s="18">
        <v>1200</v>
      </c>
      <c r="C25" s="6" t="s">
        <v>116</v>
      </c>
    </row>
    <row r="26" spans="1:3" ht="12" customHeight="1">
      <c r="A26" s="9" t="s">
        <v>134</v>
      </c>
      <c r="B26" s="18">
        <v>2768</v>
      </c>
      <c r="C26" s="6" t="s">
        <v>135</v>
      </c>
    </row>
    <row r="27" spans="1:3" ht="12" customHeight="1">
      <c r="A27" s="9" t="s">
        <v>136</v>
      </c>
      <c r="B27" s="18">
        <v>14227</v>
      </c>
      <c r="C27" s="6" t="s">
        <v>137</v>
      </c>
    </row>
    <row r="28" spans="1:3" ht="12" customHeight="1">
      <c r="A28" s="9" t="s">
        <v>113</v>
      </c>
      <c r="B28" s="18">
        <v>2063</v>
      </c>
      <c r="C28" s="6" t="s">
        <v>138</v>
      </c>
    </row>
    <row r="29" spans="1:3" ht="12" customHeight="1">
      <c r="A29" s="9" t="s">
        <v>115</v>
      </c>
      <c r="B29" s="21">
        <v>840</v>
      </c>
      <c r="C29" s="6" t="s">
        <v>139</v>
      </c>
    </row>
    <row r="30" spans="1:3" ht="12" customHeight="1">
      <c r="A30" s="9" t="s">
        <v>117</v>
      </c>
      <c r="B30" s="21">
        <v>995</v>
      </c>
      <c r="C30" s="6" t="s">
        <v>140</v>
      </c>
    </row>
    <row r="31" spans="1:3" ht="12" customHeight="1">
      <c r="A31" s="9" t="s">
        <v>119</v>
      </c>
      <c r="B31" s="21">
        <v>799</v>
      </c>
      <c r="C31" s="6" t="s">
        <v>107</v>
      </c>
    </row>
    <row r="32" spans="1:3" ht="12" customHeight="1">
      <c r="A32" s="9" t="s">
        <v>121</v>
      </c>
      <c r="B32" s="21">
        <v>735</v>
      </c>
      <c r="C32" s="6" t="s">
        <v>141</v>
      </c>
    </row>
    <row r="33" spans="1:3" ht="12" customHeight="1">
      <c r="A33" s="9" t="s">
        <v>123</v>
      </c>
      <c r="B33" s="21">
        <v>665</v>
      </c>
      <c r="C33" s="6" t="s">
        <v>142</v>
      </c>
    </row>
    <row r="34" spans="1:3" ht="12" customHeight="1">
      <c r="A34" s="9" t="s">
        <v>125</v>
      </c>
      <c r="B34" s="21">
        <v>52</v>
      </c>
      <c r="C34" s="6" t="s">
        <v>143</v>
      </c>
    </row>
    <row r="35" spans="1:3" ht="12" customHeight="1">
      <c r="A35" s="9" t="s">
        <v>127</v>
      </c>
      <c r="B35" s="21">
        <v>410</v>
      </c>
      <c r="C35" s="6" t="s">
        <v>144</v>
      </c>
    </row>
    <row r="36" spans="1:3" ht="12" customHeight="1">
      <c r="A36" s="9" t="s">
        <v>129</v>
      </c>
      <c r="B36" s="18">
        <v>1920</v>
      </c>
      <c r="C36" s="6" t="s">
        <v>145</v>
      </c>
    </row>
    <row r="37" spans="1:3" ht="12" customHeight="1">
      <c r="A37" s="9" t="s">
        <v>131</v>
      </c>
      <c r="B37" s="18">
        <v>1822</v>
      </c>
      <c r="C37" s="6" t="s">
        <v>146</v>
      </c>
    </row>
    <row r="38" spans="1:3" ht="12" customHeight="1">
      <c r="A38" s="9" t="s">
        <v>133</v>
      </c>
      <c r="B38" s="18">
        <v>1347</v>
      </c>
      <c r="C38" s="6" t="s">
        <v>147</v>
      </c>
    </row>
    <row r="39" spans="1:3" ht="12" customHeight="1">
      <c r="A39" s="9" t="s">
        <v>134</v>
      </c>
      <c r="B39" s="18">
        <v>2579</v>
      </c>
      <c r="C39" s="6" t="s">
        <v>148</v>
      </c>
    </row>
    <row r="40" spans="1:3" ht="12" customHeight="1">
      <c r="A40" s="9" t="s">
        <v>149</v>
      </c>
      <c r="B40" s="18">
        <v>14513</v>
      </c>
      <c r="C40" s="6" t="s">
        <v>150</v>
      </c>
    </row>
    <row r="41" spans="1:3" ht="12" customHeight="1">
      <c r="A41" s="9" t="s">
        <v>113</v>
      </c>
      <c r="B41" s="18">
        <v>1527</v>
      </c>
      <c r="C41" s="6" t="s">
        <v>151</v>
      </c>
    </row>
    <row r="42" spans="1:3" ht="12" customHeight="1">
      <c r="A42" s="9" t="s">
        <v>115</v>
      </c>
      <c r="B42" s="21">
        <v>703</v>
      </c>
      <c r="C42" s="6" t="s">
        <v>104</v>
      </c>
    </row>
    <row r="43" spans="1:3" ht="12" customHeight="1">
      <c r="A43" s="9" t="s">
        <v>117</v>
      </c>
      <c r="B43" s="21">
        <v>461</v>
      </c>
      <c r="C43" s="6" t="s">
        <v>152</v>
      </c>
    </row>
    <row r="44" spans="1:3" ht="12" customHeight="1">
      <c r="A44" s="9" t="s">
        <v>119</v>
      </c>
      <c r="B44" s="21">
        <v>716</v>
      </c>
      <c r="C44" s="6" t="s">
        <v>153</v>
      </c>
    </row>
    <row r="45" spans="1:3" ht="12" customHeight="1">
      <c r="A45" s="9" t="s">
        <v>121</v>
      </c>
      <c r="B45" s="18">
        <v>1019</v>
      </c>
      <c r="C45" s="6" t="s">
        <v>154</v>
      </c>
    </row>
    <row r="46" spans="1:3" ht="12" customHeight="1">
      <c r="A46" s="9" t="s">
        <v>123</v>
      </c>
      <c r="B46" s="21">
        <v>897</v>
      </c>
      <c r="C46" s="6" t="s">
        <v>124</v>
      </c>
    </row>
    <row r="47" spans="1:3" ht="12" customHeight="1">
      <c r="A47" s="9" t="s">
        <v>125</v>
      </c>
      <c r="B47" s="21">
        <v>123</v>
      </c>
      <c r="C47" s="6" t="s">
        <v>155</v>
      </c>
    </row>
    <row r="48" spans="1:3" ht="12" customHeight="1">
      <c r="A48" s="9" t="s">
        <v>127</v>
      </c>
      <c r="B48" s="21">
        <v>350</v>
      </c>
      <c r="C48" s="6" t="s">
        <v>156</v>
      </c>
    </row>
    <row r="49" spans="1:3" ht="12" customHeight="1">
      <c r="A49" s="9" t="s">
        <v>129</v>
      </c>
      <c r="B49" s="18">
        <v>2163</v>
      </c>
      <c r="C49" s="6" t="s">
        <v>157</v>
      </c>
    </row>
    <row r="50" spans="1:3" ht="12" customHeight="1">
      <c r="A50" s="9" t="s">
        <v>131</v>
      </c>
      <c r="B50" s="18">
        <v>1841</v>
      </c>
      <c r="C50" s="6" t="s">
        <v>57</v>
      </c>
    </row>
    <row r="51" spans="1:3" ht="12" customHeight="1">
      <c r="A51" s="9" t="s">
        <v>133</v>
      </c>
      <c r="B51" s="18">
        <v>1541</v>
      </c>
      <c r="C51" s="6" t="s">
        <v>158</v>
      </c>
    </row>
    <row r="52" spans="1:3" ht="12" customHeight="1">
      <c r="A52" s="9" t="s">
        <v>134</v>
      </c>
      <c r="B52" s="18">
        <v>3172</v>
      </c>
      <c r="C52" s="6" t="s">
        <v>159</v>
      </c>
    </row>
    <row r="53" spans="1:3" ht="12" customHeight="1">
      <c r="A53" s="9" t="s">
        <v>160</v>
      </c>
      <c r="B53" s="18">
        <v>17654</v>
      </c>
      <c r="C53" s="6" t="s">
        <v>161</v>
      </c>
    </row>
    <row r="54" spans="1:3" ht="12" customHeight="1">
      <c r="A54" s="9" t="s">
        <v>113</v>
      </c>
      <c r="B54" s="18">
        <v>2069</v>
      </c>
      <c r="C54" s="6" t="s">
        <v>162</v>
      </c>
    </row>
    <row r="55" spans="1:3" ht="12" customHeight="1">
      <c r="A55" s="9" t="s">
        <v>115</v>
      </c>
      <c r="B55" s="21">
        <v>696</v>
      </c>
      <c r="C55" s="6" t="s">
        <v>163</v>
      </c>
    </row>
    <row r="56" spans="1:3" ht="12" customHeight="1">
      <c r="A56" s="9" t="s">
        <v>117</v>
      </c>
      <c r="B56" s="21">
        <v>895</v>
      </c>
      <c r="C56" s="6" t="s">
        <v>164</v>
      </c>
    </row>
    <row r="57" spans="1:3" ht="12" customHeight="1">
      <c r="A57" s="9" t="s">
        <v>119</v>
      </c>
      <c r="B57" s="21">
        <v>601</v>
      </c>
      <c r="C57" s="6" t="s">
        <v>165</v>
      </c>
    </row>
    <row r="58" spans="1:3" ht="12" customHeight="1">
      <c r="A58" s="9" t="s">
        <v>121</v>
      </c>
      <c r="B58" s="21">
        <v>855</v>
      </c>
      <c r="C58" s="6" t="s">
        <v>82</v>
      </c>
    </row>
    <row r="59" spans="1:3" ht="12" customHeight="1">
      <c r="A59" s="9" t="s">
        <v>123</v>
      </c>
      <c r="B59" s="18">
        <v>1007</v>
      </c>
      <c r="C59" s="6" t="s">
        <v>166</v>
      </c>
    </row>
    <row r="60" spans="1:3" ht="12" customHeight="1">
      <c r="A60" s="9" t="s">
        <v>125</v>
      </c>
      <c r="B60" s="21">
        <v>203</v>
      </c>
      <c r="C60" s="6" t="s">
        <v>167</v>
      </c>
    </row>
    <row r="61" spans="1:3" ht="12" customHeight="1">
      <c r="A61" s="9" t="s">
        <v>127</v>
      </c>
      <c r="B61" s="21">
        <v>388</v>
      </c>
      <c r="C61" s="6" t="s">
        <v>168</v>
      </c>
    </row>
    <row r="62" spans="1:3" ht="12" customHeight="1">
      <c r="A62" s="9" t="s">
        <v>129</v>
      </c>
      <c r="B62" s="18">
        <v>2721</v>
      </c>
      <c r="C62" s="6" t="s">
        <v>169</v>
      </c>
    </row>
    <row r="63" spans="1:3" ht="12" customHeight="1">
      <c r="A63" s="9" t="s">
        <v>131</v>
      </c>
      <c r="B63" s="18">
        <v>2513</v>
      </c>
      <c r="C63" s="6" t="s">
        <v>170</v>
      </c>
    </row>
    <row r="64" spans="1:3" ht="12" customHeight="1">
      <c r="A64" s="9" t="s">
        <v>133</v>
      </c>
      <c r="B64" s="18">
        <v>2278</v>
      </c>
      <c r="C64" s="6" t="s">
        <v>135</v>
      </c>
    </row>
    <row r="65" spans="1:3" ht="12" customHeight="1">
      <c r="A65" s="9" t="s">
        <v>134</v>
      </c>
      <c r="B65" s="18">
        <v>3428</v>
      </c>
      <c r="C65" s="6" t="s">
        <v>171</v>
      </c>
    </row>
    <row r="66" spans="1:3" ht="12" customHeight="1">
      <c r="A66" s="9" t="s">
        <v>172</v>
      </c>
      <c r="B66" s="18">
        <v>28175</v>
      </c>
      <c r="C66" s="6" t="s">
        <v>173</v>
      </c>
    </row>
    <row r="67" spans="1:3" ht="12" customHeight="1">
      <c r="A67" s="9" t="s">
        <v>113</v>
      </c>
      <c r="B67" s="18">
        <v>2387</v>
      </c>
      <c r="C67" s="6" t="s">
        <v>49</v>
      </c>
    </row>
    <row r="68" spans="1:3" ht="12" customHeight="1">
      <c r="A68" s="9" t="s">
        <v>115</v>
      </c>
      <c r="B68" s="21">
        <v>882</v>
      </c>
      <c r="C68" s="6" t="s">
        <v>174</v>
      </c>
    </row>
    <row r="69" spans="1:3" ht="12" customHeight="1">
      <c r="A69" s="9" t="s">
        <v>117</v>
      </c>
      <c r="B69" s="18">
        <v>1127</v>
      </c>
      <c r="C69" s="6" t="s">
        <v>175</v>
      </c>
    </row>
    <row r="70" spans="1:3" ht="12" customHeight="1">
      <c r="A70" s="9" t="s">
        <v>119</v>
      </c>
      <c r="B70" s="18">
        <v>1315</v>
      </c>
      <c r="C70" s="6" t="s">
        <v>105</v>
      </c>
    </row>
    <row r="71" spans="1:3" ht="12" customHeight="1">
      <c r="A71" s="9" t="s">
        <v>121</v>
      </c>
      <c r="B71" s="18">
        <v>1113</v>
      </c>
      <c r="C71" s="6" t="s">
        <v>107</v>
      </c>
    </row>
    <row r="72" spans="1:3" ht="12" customHeight="1">
      <c r="A72" s="9" t="s">
        <v>123</v>
      </c>
      <c r="B72" s="18">
        <v>1016</v>
      </c>
      <c r="C72" s="6" t="s">
        <v>176</v>
      </c>
    </row>
    <row r="73" spans="1:3" ht="12" customHeight="1">
      <c r="A73" s="9" t="s">
        <v>125</v>
      </c>
      <c r="B73" s="21">
        <v>309</v>
      </c>
      <c r="C73" s="6" t="s">
        <v>177</v>
      </c>
    </row>
    <row r="74" spans="1:3" ht="12" customHeight="1">
      <c r="A74" s="9" t="s">
        <v>127</v>
      </c>
      <c r="B74" s="21">
        <v>579</v>
      </c>
      <c r="C74" s="6" t="s">
        <v>86</v>
      </c>
    </row>
    <row r="75" spans="1:3" ht="12" customHeight="1">
      <c r="A75" s="9" t="s">
        <v>129</v>
      </c>
      <c r="B75" s="18">
        <v>3918</v>
      </c>
      <c r="C75" s="6" t="s">
        <v>178</v>
      </c>
    </row>
    <row r="76" spans="1:3" ht="12" customHeight="1">
      <c r="A76" s="9" t="s">
        <v>131</v>
      </c>
      <c r="B76" s="18">
        <v>3895</v>
      </c>
      <c r="C76" s="6" t="s">
        <v>179</v>
      </c>
    </row>
    <row r="77" spans="1:3" ht="12" customHeight="1">
      <c r="A77" s="9" t="s">
        <v>133</v>
      </c>
      <c r="B77" s="18">
        <v>3124</v>
      </c>
      <c r="C77" s="6" t="s">
        <v>180</v>
      </c>
    </row>
    <row r="78" spans="1:3" ht="12" customHeight="1">
      <c r="A78" s="9" t="s">
        <v>134</v>
      </c>
      <c r="B78" s="18">
        <v>8510</v>
      </c>
      <c r="C78" s="6" t="s">
        <v>181</v>
      </c>
    </row>
    <row r="79" spans="1:3" ht="12" customHeight="1">
      <c r="A79" s="9" t="s">
        <v>182</v>
      </c>
      <c r="B79" s="18">
        <v>26014</v>
      </c>
      <c r="C79" s="6" t="s">
        <v>183</v>
      </c>
    </row>
    <row r="80" spans="1:3" ht="12" customHeight="1">
      <c r="A80" s="9" t="s">
        <v>113</v>
      </c>
      <c r="B80" s="18">
        <v>1373</v>
      </c>
      <c r="C80" s="6" t="s">
        <v>93</v>
      </c>
    </row>
    <row r="81" spans="1:3" ht="12" customHeight="1">
      <c r="A81" s="9" t="s">
        <v>115</v>
      </c>
      <c r="B81" s="21">
        <v>826</v>
      </c>
      <c r="C81" s="6" t="s">
        <v>184</v>
      </c>
    </row>
    <row r="82" spans="1:3" ht="12" customHeight="1">
      <c r="A82" s="9" t="s">
        <v>117</v>
      </c>
      <c r="B82" s="18">
        <v>1042</v>
      </c>
      <c r="C82" s="6" t="s">
        <v>185</v>
      </c>
    </row>
    <row r="83" spans="1:3" ht="12" customHeight="1">
      <c r="A83" s="9" t="s">
        <v>119</v>
      </c>
      <c r="B83" s="21">
        <v>912</v>
      </c>
      <c r="C83" s="6" t="s">
        <v>186</v>
      </c>
    </row>
    <row r="84" spans="1:3" ht="12" customHeight="1">
      <c r="A84" s="9" t="s">
        <v>121</v>
      </c>
      <c r="B84" s="18">
        <v>1033</v>
      </c>
      <c r="C84" s="6" t="s">
        <v>76</v>
      </c>
    </row>
    <row r="85" spans="1:3" ht="12" customHeight="1">
      <c r="A85" s="9" t="s">
        <v>123</v>
      </c>
      <c r="B85" s="18">
        <v>1017</v>
      </c>
      <c r="C85" s="6" t="s">
        <v>187</v>
      </c>
    </row>
    <row r="86" spans="1:3" ht="12" customHeight="1">
      <c r="A86" s="9" t="s">
        <v>125</v>
      </c>
      <c r="B86" s="21">
        <v>377</v>
      </c>
      <c r="C86" s="6" t="s">
        <v>188</v>
      </c>
    </row>
    <row r="87" spans="1:3" ht="12" customHeight="1">
      <c r="A87" s="9" t="s">
        <v>127</v>
      </c>
      <c r="B87" s="21">
        <v>584</v>
      </c>
      <c r="C87" s="6" t="s">
        <v>142</v>
      </c>
    </row>
    <row r="88" spans="1:3" ht="12" customHeight="1">
      <c r="A88" s="9" t="s">
        <v>129</v>
      </c>
      <c r="B88" s="18">
        <v>3735</v>
      </c>
      <c r="C88" s="6" t="s">
        <v>189</v>
      </c>
    </row>
    <row r="89" spans="1:3" ht="12" customHeight="1">
      <c r="A89" s="9" t="s">
        <v>131</v>
      </c>
      <c r="B89" s="18">
        <v>3804</v>
      </c>
      <c r="C89" s="6" t="s">
        <v>190</v>
      </c>
    </row>
    <row r="90" spans="1:3" ht="12" customHeight="1">
      <c r="A90" s="9" t="s">
        <v>133</v>
      </c>
      <c r="B90" s="18">
        <v>2959</v>
      </c>
      <c r="C90" s="6" t="s">
        <v>191</v>
      </c>
    </row>
    <row r="91" spans="1:3" ht="12" customHeight="1">
      <c r="A91" s="9" t="s">
        <v>134</v>
      </c>
      <c r="B91" s="18">
        <v>8352</v>
      </c>
      <c r="C91" s="6" t="s">
        <v>192</v>
      </c>
    </row>
    <row r="92" spans="1:3" ht="12" customHeight="1">
      <c r="A92" s="9" t="s">
        <v>193</v>
      </c>
      <c r="B92" s="18">
        <v>27051</v>
      </c>
      <c r="C92" s="6" t="s">
        <v>194</v>
      </c>
    </row>
    <row r="93" spans="1:3" ht="12" customHeight="1">
      <c r="A93" s="9" t="s">
        <v>113</v>
      </c>
      <c r="B93" s="18">
        <v>1521</v>
      </c>
      <c r="C93" s="6" t="s">
        <v>195</v>
      </c>
    </row>
    <row r="94" spans="1:3" ht="12" customHeight="1">
      <c r="A94" s="9" t="s">
        <v>115</v>
      </c>
      <c r="B94" s="21">
        <v>697</v>
      </c>
      <c r="C94" s="6" t="s">
        <v>196</v>
      </c>
    </row>
    <row r="95" spans="1:3" ht="12" customHeight="1">
      <c r="A95" s="9" t="s">
        <v>117</v>
      </c>
      <c r="B95" s="21">
        <v>788</v>
      </c>
      <c r="C95" s="6" t="s">
        <v>197</v>
      </c>
    </row>
    <row r="96" spans="1:3" ht="12" customHeight="1">
      <c r="A96" s="9" t="s">
        <v>119</v>
      </c>
      <c r="B96" s="21">
        <v>827</v>
      </c>
      <c r="C96" s="6" t="s">
        <v>198</v>
      </c>
    </row>
    <row r="97" spans="1:3" ht="12" customHeight="1">
      <c r="A97" s="9" t="s">
        <v>121</v>
      </c>
      <c r="B97" s="21">
        <v>765</v>
      </c>
      <c r="C97" s="6" t="s">
        <v>141</v>
      </c>
    </row>
    <row r="98" spans="1:3" ht="12" customHeight="1">
      <c r="A98" s="9" t="s">
        <v>123</v>
      </c>
      <c r="B98" s="21">
        <v>992</v>
      </c>
      <c r="C98" s="6" t="s">
        <v>164</v>
      </c>
    </row>
    <row r="99" spans="1:3" ht="12" customHeight="1">
      <c r="A99" s="9" t="s">
        <v>125</v>
      </c>
      <c r="B99" s="21">
        <v>234</v>
      </c>
      <c r="C99" s="6" t="s">
        <v>199</v>
      </c>
    </row>
    <row r="100" spans="1:3" ht="12" customHeight="1">
      <c r="A100" s="9" t="s">
        <v>127</v>
      </c>
      <c r="B100" s="21">
        <v>442</v>
      </c>
      <c r="C100" s="6" t="s">
        <v>200</v>
      </c>
    </row>
    <row r="101" spans="1:3" ht="12" customHeight="1">
      <c r="A101" s="9" t="s">
        <v>129</v>
      </c>
      <c r="B101" s="18">
        <v>3532</v>
      </c>
      <c r="C101" s="6" t="s">
        <v>201</v>
      </c>
    </row>
    <row r="102" spans="1:3" ht="12" customHeight="1">
      <c r="A102" s="9" t="s">
        <v>131</v>
      </c>
      <c r="B102" s="18">
        <v>4038</v>
      </c>
      <c r="C102" s="6" t="s">
        <v>202</v>
      </c>
    </row>
    <row r="103" spans="1:3" ht="12" customHeight="1">
      <c r="A103" s="9" t="s">
        <v>133</v>
      </c>
      <c r="B103" s="18">
        <v>3109</v>
      </c>
      <c r="C103" s="6" t="s">
        <v>94</v>
      </c>
    </row>
    <row r="104" spans="1:3" ht="12" customHeight="1">
      <c r="A104" s="9" t="s">
        <v>134</v>
      </c>
      <c r="B104" s="18">
        <v>10106</v>
      </c>
      <c r="C104" s="6" t="s">
        <v>203</v>
      </c>
    </row>
    <row r="105" spans="1:3" ht="12" customHeight="1">
      <c r="A105" s="9" t="s">
        <v>204</v>
      </c>
      <c r="B105" s="18">
        <v>23122</v>
      </c>
      <c r="C105" s="6" t="s">
        <v>205</v>
      </c>
    </row>
    <row r="106" spans="1:3" ht="12" customHeight="1">
      <c r="A106" s="9" t="s">
        <v>113</v>
      </c>
      <c r="B106" s="21">
        <v>899</v>
      </c>
      <c r="C106" s="6" t="s">
        <v>188</v>
      </c>
    </row>
    <row r="107" spans="1:3" ht="12" customHeight="1">
      <c r="A107" s="9" t="s">
        <v>115</v>
      </c>
      <c r="B107" s="21">
        <v>552</v>
      </c>
      <c r="C107" s="6" t="s">
        <v>206</v>
      </c>
    </row>
    <row r="108" spans="1:3" ht="12" customHeight="1">
      <c r="A108" s="9" t="s">
        <v>117</v>
      </c>
      <c r="B108" s="21">
        <v>928</v>
      </c>
      <c r="C108" s="6" t="s">
        <v>207</v>
      </c>
    </row>
    <row r="109" spans="1:3" ht="12" customHeight="1">
      <c r="A109" s="9" t="s">
        <v>119</v>
      </c>
      <c r="B109" s="21">
        <v>648</v>
      </c>
      <c r="C109" s="6" t="s">
        <v>208</v>
      </c>
    </row>
    <row r="110" spans="1:3" ht="12" customHeight="1">
      <c r="A110" s="9" t="s">
        <v>121</v>
      </c>
      <c r="B110" s="21">
        <v>525</v>
      </c>
      <c r="C110" s="6" t="s">
        <v>156</v>
      </c>
    </row>
    <row r="111" spans="1:3" ht="12" customHeight="1">
      <c r="A111" s="9" t="s">
        <v>123</v>
      </c>
      <c r="B111" s="21">
        <v>485</v>
      </c>
      <c r="C111" s="6" t="s">
        <v>209</v>
      </c>
    </row>
    <row r="112" spans="1:3" ht="12" customHeight="1">
      <c r="A112" s="9" t="s">
        <v>125</v>
      </c>
      <c r="B112" s="21">
        <v>289</v>
      </c>
      <c r="C112" s="6" t="s">
        <v>210</v>
      </c>
    </row>
    <row r="113" spans="1:3" ht="12" customHeight="1">
      <c r="A113" s="9" t="s">
        <v>127</v>
      </c>
      <c r="B113" s="21">
        <v>403</v>
      </c>
      <c r="C113" s="6" t="s">
        <v>211</v>
      </c>
    </row>
    <row r="114" spans="1:3" ht="12" customHeight="1">
      <c r="A114" s="9" t="s">
        <v>129</v>
      </c>
      <c r="B114" s="18">
        <v>2596</v>
      </c>
      <c r="C114" s="6" t="s">
        <v>212</v>
      </c>
    </row>
    <row r="115" spans="1:3" ht="12" customHeight="1">
      <c r="A115" s="9" t="s">
        <v>131</v>
      </c>
      <c r="B115" s="18">
        <v>2800</v>
      </c>
      <c r="C115" s="6" t="s">
        <v>213</v>
      </c>
    </row>
    <row r="116" spans="1:3" ht="12" customHeight="1">
      <c r="A116" s="9" t="s">
        <v>133</v>
      </c>
      <c r="B116" s="18">
        <v>2868</v>
      </c>
      <c r="C116" s="6" t="s">
        <v>214</v>
      </c>
    </row>
    <row r="117" spans="1:3" ht="12" customHeight="1">
      <c r="A117" s="9" t="s">
        <v>134</v>
      </c>
      <c r="B117" s="18">
        <v>10129</v>
      </c>
      <c r="C117" s="6" t="s">
        <v>215</v>
      </c>
    </row>
    <row r="118" spans="1:3" ht="12" customHeight="1">
      <c r="A118" s="9" t="s">
        <v>216</v>
      </c>
      <c r="B118" s="18">
        <v>15091</v>
      </c>
      <c r="C118" s="6" t="s">
        <v>217</v>
      </c>
    </row>
    <row r="119" spans="1:3" ht="12" customHeight="1">
      <c r="A119" s="9" t="s">
        <v>113</v>
      </c>
      <c r="B119" s="21">
        <v>384</v>
      </c>
      <c r="C119" s="6" t="s">
        <v>218</v>
      </c>
    </row>
    <row r="120" spans="1:3" ht="12" customHeight="1">
      <c r="A120" s="9" t="s">
        <v>115</v>
      </c>
      <c r="B120" s="21">
        <v>369</v>
      </c>
      <c r="C120" s="6" t="s">
        <v>219</v>
      </c>
    </row>
    <row r="121" spans="1:3" ht="12" customHeight="1">
      <c r="A121" s="9" t="s">
        <v>117</v>
      </c>
      <c r="B121" s="21">
        <v>495</v>
      </c>
      <c r="C121" s="6" t="s">
        <v>156</v>
      </c>
    </row>
    <row r="122" spans="1:3" ht="12" customHeight="1">
      <c r="A122" s="9" t="s">
        <v>119</v>
      </c>
      <c r="B122" s="21">
        <v>841</v>
      </c>
      <c r="C122" s="6" t="s">
        <v>220</v>
      </c>
    </row>
    <row r="123" spans="1:3" ht="12" customHeight="1">
      <c r="A123" s="9" t="s">
        <v>121</v>
      </c>
      <c r="B123" s="21">
        <v>627</v>
      </c>
      <c r="C123" s="6" t="s">
        <v>221</v>
      </c>
    </row>
    <row r="124" spans="1:3" ht="12" customHeight="1">
      <c r="A124" s="9" t="s">
        <v>123</v>
      </c>
      <c r="B124" s="21">
        <v>617</v>
      </c>
      <c r="C124" s="6" t="s">
        <v>222</v>
      </c>
    </row>
    <row r="125" spans="1:3" ht="12" customHeight="1">
      <c r="A125" s="9" t="s">
        <v>125</v>
      </c>
      <c r="B125" s="21">
        <v>264</v>
      </c>
      <c r="C125" s="6" t="s">
        <v>223</v>
      </c>
    </row>
    <row r="126" spans="1:3" ht="12" customHeight="1">
      <c r="A126" s="9" t="s">
        <v>127</v>
      </c>
      <c r="B126" s="21">
        <v>434</v>
      </c>
      <c r="C126" s="6" t="s">
        <v>55</v>
      </c>
    </row>
    <row r="127" spans="1:3" ht="12" customHeight="1">
      <c r="A127" s="9" t="s">
        <v>129</v>
      </c>
      <c r="B127" s="18">
        <v>1994</v>
      </c>
      <c r="C127" s="6" t="s">
        <v>224</v>
      </c>
    </row>
    <row r="128" spans="1:3" ht="12" customHeight="1">
      <c r="A128" s="9" t="s">
        <v>131</v>
      </c>
      <c r="B128" s="18">
        <v>1874</v>
      </c>
      <c r="C128" s="6" t="s">
        <v>225</v>
      </c>
    </row>
    <row r="129" spans="1:3" ht="12" customHeight="1">
      <c r="A129" s="9" t="s">
        <v>133</v>
      </c>
      <c r="B129" s="18">
        <v>1480</v>
      </c>
      <c r="C129" s="6" t="s">
        <v>226</v>
      </c>
    </row>
    <row r="130" spans="1:3" ht="12" customHeight="1">
      <c r="A130" s="9" t="s">
        <v>134</v>
      </c>
      <c r="B130" s="18">
        <v>5712</v>
      </c>
      <c r="C130" s="6" t="s">
        <v>227</v>
      </c>
    </row>
    <row r="131" spans="1:3" ht="12" customHeight="1">
      <c r="A131" s="9" t="s">
        <v>228</v>
      </c>
      <c r="B131" s="18">
        <v>13865</v>
      </c>
      <c r="C131" s="6" t="s">
        <v>229</v>
      </c>
    </row>
    <row r="132" spans="1:3" ht="12" customHeight="1">
      <c r="A132" s="9" t="s">
        <v>113</v>
      </c>
      <c r="B132" s="21">
        <v>546</v>
      </c>
      <c r="C132" s="6" t="s">
        <v>230</v>
      </c>
    </row>
    <row r="133" spans="1:3" ht="12" customHeight="1">
      <c r="A133" s="9" t="s">
        <v>115</v>
      </c>
      <c r="B133" s="21">
        <v>395</v>
      </c>
      <c r="C133" s="6" t="s">
        <v>231</v>
      </c>
    </row>
    <row r="134" spans="1:3" ht="12" customHeight="1">
      <c r="A134" s="9" t="s">
        <v>117</v>
      </c>
      <c r="B134" s="21">
        <v>555</v>
      </c>
      <c r="C134" s="6" t="s">
        <v>232</v>
      </c>
    </row>
    <row r="135" spans="1:3" ht="12" customHeight="1">
      <c r="A135" s="9" t="s">
        <v>119</v>
      </c>
      <c r="B135" s="21">
        <v>698</v>
      </c>
      <c r="C135" s="6" t="s">
        <v>233</v>
      </c>
    </row>
    <row r="136" spans="1:3" ht="12" customHeight="1">
      <c r="A136" s="9" t="s">
        <v>121</v>
      </c>
      <c r="B136" s="21">
        <v>780</v>
      </c>
      <c r="C136" s="6" t="s">
        <v>188</v>
      </c>
    </row>
    <row r="137" spans="1:3" ht="12" customHeight="1">
      <c r="A137" s="9" t="s">
        <v>123</v>
      </c>
      <c r="B137" s="21">
        <v>805</v>
      </c>
      <c r="C137" s="6" t="s">
        <v>234</v>
      </c>
    </row>
    <row r="138" spans="1:3" ht="12" customHeight="1">
      <c r="A138" s="9" t="s">
        <v>125</v>
      </c>
      <c r="B138" s="21">
        <v>463</v>
      </c>
      <c r="C138" s="6" t="s">
        <v>235</v>
      </c>
    </row>
    <row r="139" spans="1:3" ht="12" customHeight="1">
      <c r="A139" s="9" t="s">
        <v>127</v>
      </c>
      <c r="B139" s="21">
        <v>504</v>
      </c>
      <c r="C139" s="6" t="s">
        <v>236</v>
      </c>
    </row>
    <row r="140" spans="1:3" ht="12" customHeight="1">
      <c r="A140" s="9" t="s">
        <v>129</v>
      </c>
      <c r="B140" s="18">
        <v>2522</v>
      </c>
      <c r="C140" s="6" t="s">
        <v>237</v>
      </c>
    </row>
    <row r="141" spans="1:3" ht="12" customHeight="1">
      <c r="A141" s="9" t="s">
        <v>131</v>
      </c>
      <c r="B141" s="18">
        <v>2228</v>
      </c>
      <c r="C141" s="6" t="s">
        <v>238</v>
      </c>
    </row>
    <row r="142" spans="1:3" ht="12" customHeight="1">
      <c r="A142" s="9" t="s">
        <v>133</v>
      </c>
      <c r="B142" s="18">
        <v>1295</v>
      </c>
      <c r="C142" s="6" t="s">
        <v>184</v>
      </c>
    </row>
    <row r="143" spans="1:3" ht="12" customHeight="1">
      <c r="A143" s="9" t="s">
        <v>134</v>
      </c>
      <c r="B143" s="18">
        <v>3074</v>
      </c>
      <c r="C143" s="6" t="s">
        <v>239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selection activeCell="C6" sqref="C6"/>
    </sheetView>
  </sheetViews>
  <sheetFormatPr defaultRowHeight="12.75"/>
  <cols>
    <col min="1" max="1" width="33.28515625" style="2" customWidth="1"/>
    <col min="2" max="2" width="19.85546875" style="2" customWidth="1"/>
    <col min="3" max="5" width="11.42578125" style="2" customWidth="1"/>
    <col min="6" max="6" width="9.140625" style="2"/>
    <col min="7" max="7" width="29" style="2" bestFit="1" customWidth="1"/>
    <col min="8" max="8" width="20.28515625" style="2" bestFit="1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2" t="s">
        <v>1099</v>
      </c>
      <c r="B2" s="24" t="s">
        <v>1098</v>
      </c>
    </row>
    <row r="3" spans="1:5" ht="15.75" thickBot="1">
      <c r="A3" s="44">
        <f>B19</f>
        <v>99079</v>
      </c>
      <c r="B3" s="45">
        <f>D20</f>
        <v>9.2999999999999999E-2</v>
      </c>
    </row>
    <row r="6" spans="1:5" ht="12.75" customHeight="1">
      <c r="A6" s="16" t="s">
        <v>264</v>
      </c>
      <c r="B6" s="16"/>
      <c r="C6" s="5"/>
      <c r="D6" s="5"/>
      <c r="E6" s="5"/>
    </row>
    <row r="7" spans="1:5" ht="12.75" customHeight="1">
      <c r="A7" s="15" t="s">
        <v>33</v>
      </c>
      <c r="B7" s="16"/>
      <c r="C7" s="5"/>
      <c r="D7" s="5"/>
      <c r="E7" s="5"/>
    </row>
    <row r="8" spans="1:5" ht="12" customHeight="1">
      <c r="A8" s="17" t="s">
        <v>265</v>
      </c>
      <c r="B8" s="9" t="s">
        <v>35</v>
      </c>
      <c r="C8" s="10"/>
      <c r="D8" s="10"/>
      <c r="E8" s="11"/>
    </row>
    <row r="9" spans="1:5" ht="12" customHeight="1">
      <c r="A9" s="3"/>
      <c r="B9" s="9" t="s">
        <v>36</v>
      </c>
      <c r="C9" s="6" t="s">
        <v>37</v>
      </c>
      <c r="D9" s="6" t="s">
        <v>266</v>
      </c>
      <c r="E9" s="6" t="s">
        <v>267</v>
      </c>
    </row>
    <row r="10" spans="1:5" ht="12" customHeight="1">
      <c r="A10" s="9" t="s">
        <v>268</v>
      </c>
      <c r="B10" s="9" t="s">
        <v>34</v>
      </c>
      <c r="C10" s="6" t="s">
        <v>34</v>
      </c>
      <c r="D10" s="6" t="s">
        <v>34</v>
      </c>
      <c r="E10" s="6" t="s">
        <v>34</v>
      </c>
    </row>
    <row r="11" spans="1:5" ht="12" customHeight="1">
      <c r="A11" s="9" t="s">
        <v>269</v>
      </c>
      <c r="B11" s="18">
        <v>157851</v>
      </c>
      <c r="C11" s="6" t="s">
        <v>270</v>
      </c>
      <c r="D11" s="42">
        <v>157851</v>
      </c>
      <c r="E11" s="6" t="s">
        <v>271</v>
      </c>
    </row>
    <row r="12" spans="1:5">
      <c r="A12" s="9" t="s">
        <v>272</v>
      </c>
      <c r="B12" s="18">
        <v>99095</v>
      </c>
      <c r="C12" s="6" t="s">
        <v>273</v>
      </c>
      <c r="D12" s="43">
        <v>0.628</v>
      </c>
      <c r="E12" s="6" t="s">
        <v>274</v>
      </c>
    </row>
    <row r="13" spans="1:5">
      <c r="A13" s="9" t="s">
        <v>275</v>
      </c>
      <c r="B13" s="18">
        <v>99079</v>
      </c>
      <c r="C13" s="6" t="s">
        <v>276</v>
      </c>
      <c r="D13" s="43">
        <v>0.628</v>
      </c>
      <c r="E13" s="6" t="s">
        <v>274</v>
      </c>
    </row>
    <row r="14" spans="1:5" ht="12" customHeight="1">
      <c r="A14" s="9" t="s">
        <v>277</v>
      </c>
      <c r="B14" s="18">
        <v>89894</v>
      </c>
      <c r="C14" s="6" t="s">
        <v>278</v>
      </c>
      <c r="D14" s="43">
        <v>0.56899999999999995</v>
      </c>
      <c r="E14" s="6" t="s">
        <v>279</v>
      </c>
    </row>
    <row r="15" spans="1:5" ht="12" customHeight="1">
      <c r="A15" s="9" t="s">
        <v>280</v>
      </c>
      <c r="B15" s="18">
        <v>9185</v>
      </c>
      <c r="C15" s="6" t="s">
        <v>281</v>
      </c>
      <c r="D15" s="43">
        <v>5.8000000000000003E-2</v>
      </c>
      <c r="E15" s="6" t="s">
        <v>282</v>
      </c>
    </row>
    <row r="16" spans="1:5" ht="12" customHeight="1">
      <c r="A16" s="9" t="s">
        <v>283</v>
      </c>
      <c r="B16" s="21">
        <v>16</v>
      </c>
      <c r="C16" s="6" t="s">
        <v>284</v>
      </c>
      <c r="D16" s="43">
        <v>0</v>
      </c>
      <c r="E16" s="6" t="s">
        <v>285</v>
      </c>
    </row>
    <row r="17" spans="1:5" ht="12" customHeight="1">
      <c r="A17" s="9" t="s">
        <v>286</v>
      </c>
      <c r="B17" s="18">
        <v>58756</v>
      </c>
      <c r="C17" s="6" t="s">
        <v>287</v>
      </c>
      <c r="D17" s="43">
        <v>0.372</v>
      </c>
      <c r="E17" s="6" t="s">
        <v>274</v>
      </c>
    </row>
    <row r="18" spans="1:5" ht="12" customHeight="1">
      <c r="A18" s="9" t="s">
        <v>34</v>
      </c>
      <c r="B18" s="9" t="s">
        <v>34</v>
      </c>
      <c r="C18" s="6" t="s">
        <v>34</v>
      </c>
      <c r="D18" s="6" t="s">
        <v>34</v>
      </c>
      <c r="E18" s="6" t="s">
        <v>34</v>
      </c>
    </row>
    <row r="19" spans="1:5" ht="12" customHeight="1">
      <c r="A19" s="9" t="s">
        <v>288</v>
      </c>
      <c r="B19" s="18">
        <v>99079</v>
      </c>
      <c r="C19" s="6" t="s">
        <v>276</v>
      </c>
      <c r="D19" s="42">
        <v>99079</v>
      </c>
      <c r="E19" s="6" t="s">
        <v>271</v>
      </c>
    </row>
    <row r="20" spans="1:5" ht="12" customHeight="1">
      <c r="A20" s="9" t="s">
        <v>289</v>
      </c>
      <c r="B20" s="9" t="s">
        <v>271</v>
      </c>
      <c r="C20" s="6" t="s">
        <v>271</v>
      </c>
      <c r="D20" s="43">
        <v>9.2999999999999999E-2</v>
      </c>
      <c r="E20" s="6" t="s">
        <v>290</v>
      </c>
    </row>
    <row r="21" spans="1:5" ht="12" customHeight="1">
      <c r="A21" s="9" t="s">
        <v>34</v>
      </c>
      <c r="B21" s="9" t="s">
        <v>34</v>
      </c>
      <c r="C21" s="6" t="s">
        <v>34</v>
      </c>
      <c r="D21" s="6" t="s">
        <v>34</v>
      </c>
      <c r="E21" s="6" t="s">
        <v>34</v>
      </c>
    </row>
    <row r="22" spans="1:5" ht="12" customHeight="1">
      <c r="A22" s="9" t="s">
        <v>291</v>
      </c>
      <c r="B22" s="18">
        <v>85034</v>
      </c>
      <c r="C22" s="6" t="s">
        <v>183</v>
      </c>
      <c r="D22" s="42">
        <v>85034</v>
      </c>
      <c r="E22" s="6" t="s">
        <v>271</v>
      </c>
    </row>
    <row r="23" spans="1:5" ht="12" customHeight="1">
      <c r="A23" s="9" t="s">
        <v>272</v>
      </c>
      <c r="B23" s="18">
        <v>48489</v>
      </c>
      <c r="C23" s="6" t="s">
        <v>292</v>
      </c>
      <c r="D23" s="43">
        <v>0.56999999999999995</v>
      </c>
      <c r="E23" s="6" t="s">
        <v>293</v>
      </c>
    </row>
    <row r="24" spans="1:5" ht="12" customHeight="1">
      <c r="A24" s="9" t="s">
        <v>275</v>
      </c>
      <c r="B24" s="18">
        <v>48479</v>
      </c>
      <c r="C24" s="6" t="s">
        <v>294</v>
      </c>
      <c r="D24" s="43">
        <v>0.56999999999999995</v>
      </c>
      <c r="E24" s="6" t="s">
        <v>293</v>
      </c>
    </row>
    <row r="25" spans="1:5" ht="12" customHeight="1">
      <c r="A25" s="9" t="s">
        <v>277</v>
      </c>
      <c r="B25" s="18">
        <v>43941</v>
      </c>
      <c r="C25" s="6" t="s">
        <v>295</v>
      </c>
      <c r="D25" s="43">
        <v>0.51700000000000002</v>
      </c>
      <c r="E25" s="6" t="s">
        <v>293</v>
      </c>
    </row>
    <row r="26" spans="1:5" ht="12" customHeight="1">
      <c r="A26" s="9" t="s">
        <v>34</v>
      </c>
      <c r="B26" s="9" t="s">
        <v>34</v>
      </c>
      <c r="C26" s="6" t="s">
        <v>34</v>
      </c>
      <c r="D26" s="6" t="s">
        <v>34</v>
      </c>
      <c r="E26" s="6" t="s">
        <v>34</v>
      </c>
    </row>
    <row r="27" spans="1:5" ht="12" customHeight="1">
      <c r="A27" s="9" t="s">
        <v>296</v>
      </c>
      <c r="B27" s="18">
        <v>15195</v>
      </c>
      <c r="C27" s="6" t="s">
        <v>297</v>
      </c>
      <c r="D27" s="42">
        <v>15195</v>
      </c>
      <c r="E27" s="6" t="s">
        <v>271</v>
      </c>
    </row>
    <row r="28" spans="1:5" ht="12" customHeight="1">
      <c r="A28" s="9" t="s">
        <v>298</v>
      </c>
      <c r="B28" s="18">
        <v>9427</v>
      </c>
      <c r="C28" s="6" t="s">
        <v>299</v>
      </c>
      <c r="D28" s="43">
        <v>0.62</v>
      </c>
      <c r="E28" s="6" t="s">
        <v>300</v>
      </c>
    </row>
    <row r="29" spans="1:5" ht="12" customHeight="1">
      <c r="A29" s="9" t="s">
        <v>34</v>
      </c>
      <c r="B29" s="9" t="s">
        <v>34</v>
      </c>
      <c r="C29" s="6" t="s">
        <v>34</v>
      </c>
      <c r="D29" s="6" t="s">
        <v>34</v>
      </c>
      <c r="E29" s="6" t="s">
        <v>34</v>
      </c>
    </row>
    <row r="30" spans="1:5" ht="12" customHeight="1">
      <c r="A30" s="9" t="s">
        <v>301</v>
      </c>
      <c r="B30" s="18">
        <v>27871</v>
      </c>
      <c r="C30" s="6" t="s">
        <v>302</v>
      </c>
      <c r="D30" s="42">
        <v>27871</v>
      </c>
      <c r="E30" s="6" t="s">
        <v>271</v>
      </c>
    </row>
    <row r="31" spans="1:5" ht="12" customHeight="1">
      <c r="A31" s="9" t="s">
        <v>298</v>
      </c>
      <c r="B31" s="18">
        <v>18950</v>
      </c>
      <c r="C31" s="6" t="s">
        <v>303</v>
      </c>
      <c r="D31" s="43">
        <v>0.68</v>
      </c>
      <c r="E31" s="6" t="s">
        <v>304</v>
      </c>
    </row>
    <row r="32" spans="1:5" ht="12" customHeight="1">
      <c r="A32" s="9" t="s">
        <v>34</v>
      </c>
      <c r="B32" s="9" t="s">
        <v>34</v>
      </c>
      <c r="C32" s="6" t="s">
        <v>34</v>
      </c>
      <c r="D32" s="6" t="s">
        <v>34</v>
      </c>
      <c r="E32" s="6" t="s">
        <v>34</v>
      </c>
    </row>
    <row r="33" spans="1:5" ht="12" customHeight="1">
      <c r="A33" s="9" t="s">
        <v>305</v>
      </c>
      <c r="B33" s="9" t="s">
        <v>34</v>
      </c>
      <c r="C33" s="6" t="s">
        <v>34</v>
      </c>
      <c r="D33" s="6" t="s">
        <v>34</v>
      </c>
      <c r="E33" s="6" t="s">
        <v>34</v>
      </c>
    </row>
    <row r="34" spans="1:5" ht="12" customHeight="1">
      <c r="A34" s="9" t="s">
        <v>306</v>
      </c>
      <c r="B34" s="18">
        <v>87769</v>
      </c>
      <c r="C34" s="6" t="s">
        <v>307</v>
      </c>
      <c r="D34" s="42">
        <v>87769</v>
      </c>
      <c r="E34" s="6" t="s">
        <v>271</v>
      </c>
    </row>
    <row r="35" spans="1:5" ht="12" customHeight="1">
      <c r="A35" s="9" t="s">
        <v>308</v>
      </c>
      <c r="B35" s="18">
        <v>49331</v>
      </c>
      <c r="C35" s="6" t="s">
        <v>309</v>
      </c>
      <c r="D35" s="43">
        <v>0.56200000000000006</v>
      </c>
      <c r="E35" s="6" t="s">
        <v>310</v>
      </c>
    </row>
    <row r="36" spans="1:5" ht="12" customHeight="1">
      <c r="A36" s="9" t="s">
        <v>311</v>
      </c>
      <c r="B36" s="18">
        <v>8073</v>
      </c>
      <c r="C36" s="6" t="s">
        <v>312</v>
      </c>
      <c r="D36" s="43">
        <v>9.1999999999999998E-2</v>
      </c>
      <c r="E36" s="6" t="s">
        <v>290</v>
      </c>
    </row>
    <row r="37" spans="1:5" ht="12" customHeight="1">
      <c r="A37" s="9" t="s">
        <v>313</v>
      </c>
      <c r="B37" s="18">
        <v>22614</v>
      </c>
      <c r="C37" s="6" t="s">
        <v>314</v>
      </c>
      <c r="D37" s="43">
        <v>0.25800000000000001</v>
      </c>
      <c r="E37" s="6" t="s">
        <v>310</v>
      </c>
    </row>
    <row r="38" spans="1:5" ht="12" customHeight="1">
      <c r="A38" s="9" t="s">
        <v>315</v>
      </c>
      <c r="B38" s="18">
        <v>4736</v>
      </c>
      <c r="C38" s="6" t="s">
        <v>316</v>
      </c>
      <c r="D38" s="43">
        <v>5.3999999999999999E-2</v>
      </c>
      <c r="E38" s="6" t="s">
        <v>317</v>
      </c>
    </row>
    <row r="39" spans="1:5" ht="12" customHeight="1">
      <c r="A39" s="9" t="s">
        <v>318</v>
      </c>
      <c r="B39" s="21">
        <v>922</v>
      </c>
      <c r="C39" s="6" t="s">
        <v>319</v>
      </c>
      <c r="D39" s="43">
        <v>1.0999999999999999E-2</v>
      </c>
      <c r="E39" s="6" t="s">
        <v>320</v>
      </c>
    </row>
    <row r="40" spans="1:5" ht="12" customHeight="1">
      <c r="A40" s="9" t="s">
        <v>321</v>
      </c>
      <c r="B40" s="18">
        <v>2093</v>
      </c>
      <c r="C40" s="6" t="s">
        <v>322</v>
      </c>
      <c r="D40" s="43">
        <v>2.4E-2</v>
      </c>
      <c r="E40" s="6" t="s">
        <v>282</v>
      </c>
    </row>
    <row r="41" spans="1:5" ht="12" customHeight="1">
      <c r="A41" s="9" t="s">
        <v>34</v>
      </c>
      <c r="B41" s="9" t="s">
        <v>34</v>
      </c>
      <c r="C41" s="6" t="s">
        <v>34</v>
      </c>
      <c r="D41" s="6" t="s">
        <v>34</v>
      </c>
      <c r="E41" s="6" t="s">
        <v>34</v>
      </c>
    </row>
    <row r="42" spans="1:5" ht="12" customHeight="1">
      <c r="A42" s="9" t="s">
        <v>323</v>
      </c>
      <c r="B42" s="21">
        <v>32.6</v>
      </c>
      <c r="C42" s="6" t="s">
        <v>324</v>
      </c>
      <c r="D42" s="6" t="s">
        <v>271</v>
      </c>
      <c r="E42" s="6" t="s">
        <v>271</v>
      </c>
    </row>
    <row r="43" spans="1:5" ht="12" customHeight="1">
      <c r="A43" s="9" t="s">
        <v>34</v>
      </c>
      <c r="B43" s="9" t="s">
        <v>34</v>
      </c>
      <c r="C43" s="6" t="s">
        <v>34</v>
      </c>
      <c r="D43" s="6" t="s">
        <v>34</v>
      </c>
      <c r="E43" s="6" t="s">
        <v>34</v>
      </c>
    </row>
    <row r="44" spans="1:5" ht="12" customHeight="1">
      <c r="A44" s="9" t="s">
        <v>325</v>
      </c>
      <c r="B44" s="9" t="s">
        <v>34</v>
      </c>
      <c r="C44" s="6" t="s">
        <v>34</v>
      </c>
      <c r="D44" s="6" t="s">
        <v>34</v>
      </c>
      <c r="E44" s="6" t="s">
        <v>34</v>
      </c>
    </row>
    <row r="45" spans="1:5" ht="12" customHeight="1">
      <c r="A45" s="9" t="s">
        <v>326</v>
      </c>
      <c r="B45" s="18">
        <v>89894</v>
      </c>
      <c r="C45" s="6" t="s">
        <v>278</v>
      </c>
      <c r="D45" s="42">
        <v>89894</v>
      </c>
      <c r="E45" s="6" t="s">
        <v>271</v>
      </c>
    </row>
    <row r="46" spans="1:5" ht="12" customHeight="1">
      <c r="A46" s="9" t="s">
        <v>327</v>
      </c>
      <c r="B46" s="18">
        <v>31185</v>
      </c>
      <c r="C46" s="6" t="s">
        <v>328</v>
      </c>
      <c r="D46" s="43">
        <v>0.34699999999999998</v>
      </c>
      <c r="E46" s="6" t="s">
        <v>329</v>
      </c>
    </row>
    <row r="47" spans="1:5" ht="12" customHeight="1">
      <c r="A47" s="9" t="s">
        <v>330</v>
      </c>
      <c r="B47" s="18">
        <v>20156</v>
      </c>
      <c r="C47" s="6" t="s">
        <v>331</v>
      </c>
      <c r="D47" s="43">
        <v>0.224</v>
      </c>
      <c r="E47" s="6" t="s">
        <v>293</v>
      </c>
    </row>
    <row r="48" spans="1:5" ht="12" customHeight="1">
      <c r="A48" s="9" t="s">
        <v>332</v>
      </c>
      <c r="B48" s="18">
        <v>22417</v>
      </c>
      <c r="C48" s="6" t="s">
        <v>333</v>
      </c>
      <c r="D48" s="43">
        <v>0.249</v>
      </c>
      <c r="E48" s="6" t="s">
        <v>293</v>
      </c>
    </row>
    <row r="49" spans="1:5" ht="12" customHeight="1">
      <c r="A49" s="9" t="s">
        <v>334</v>
      </c>
      <c r="B49" s="18">
        <v>8137</v>
      </c>
      <c r="C49" s="6" t="s">
        <v>335</v>
      </c>
      <c r="D49" s="43">
        <v>9.0999999999999998E-2</v>
      </c>
      <c r="E49" s="6" t="s">
        <v>274</v>
      </c>
    </row>
    <row r="50" spans="1:5" ht="12" customHeight="1">
      <c r="A50" s="9" t="s">
        <v>336</v>
      </c>
      <c r="B50" s="18">
        <v>7999</v>
      </c>
      <c r="C50" s="6" t="s">
        <v>337</v>
      </c>
      <c r="D50" s="43">
        <v>8.8999999999999996E-2</v>
      </c>
      <c r="E50" s="6" t="s">
        <v>324</v>
      </c>
    </row>
    <row r="51" spans="1:5" ht="12" customHeight="1">
      <c r="A51" s="9" t="s">
        <v>34</v>
      </c>
      <c r="B51" s="9" t="s">
        <v>34</v>
      </c>
      <c r="C51" s="6" t="s">
        <v>34</v>
      </c>
      <c r="D51" s="6" t="s">
        <v>34</v>
      </c>
      <c r="E51" s="6" t="s">
        <v>34</v>
      </c>
    </row>
    <row r="52" spans="1:5" ht="12" customHeight="1">
      <c r="A52" s="9" t="s">
        <v>338</v>
      </c>
      <c r="B52" s="9" t="s">
        <v>34</v>
      </c>
      <c r="C52" s="6" t="s">
        <v>34</v>
      </c>
      <c r="D52" s="6" t="s">
        <v>34</v>
      </c>
      <c r="E52" s="6" t="s">
        <v>34</v>
      </c>
    </row>
    <row r="53" spans="1:5" ht="12" customHeight="1">
      <c r="A53" s="9" t="s">
        <v>326</v>
      </c>
      <c r="B53" s="18">
        <v>89894</v>
      </c>
      <c r="C53" s="6" t="s">
        <v>278</v>
      </c>
      <c r="D53" s="42">
        <v>89894</v>
      </c>
      <c r="E53" s="6" t="s">
        <v>271</v>
      </c>
    </row>
    <row r="54" spans="1:5" ht="12" customHeight="1">
      <c r="A54" s="9" t="s">
        <v>339</v>
      </c>
      <c r="B54" s="21">
        <v>43</v>
      </c>
      <c r="C54" s="6" t="s">
        <v>340</v>
      </c>
      <c r="D54" s="43">
        <v>0</v>
      </c>
      <c r="E54" s="6" t="s">
        <v>285</v>
      </c>
    </row>
    <row r="55" spans="1:5" ht="12" customHeight="1">
      <c r="A55" s="9" t="s">
        <v>341</v>
      </c>
      <c r="B55" s="18">
        <v>6563</v>
      </c>
      <c r="C55" s="6" t="s">
        <v>203</v>
      </c>
      <c r="D55" s="43">
        <v>7.2999999999999995E-2</v>
      </c>
      <c r="E55" s="6" t="s">
        <v>290</v>
      </c>
    </row>
    <row r="56" spans="1:5" ht="12" customHeight="1">
      <c r="A56" s="9" t="s">
        <v>342</v>
      </c>
      <c r="B56" s="18">
        <v>4105</v>
      </c>
      <c r="C56" s="6" t="s">
        <v>120</v>
      </c>
      <c r="D56" s="43">
        <v>4.5999999999999999E-2</v>
      </c>
      <c r="E56" s="6" t="s">
        <v>343</v>
      </c>
    </row>
    <row r="57" spans="1:5" ht="12" customHeight="1">
      <c r="A57" s="9" t="s">
        <v>344</v>
      </c>
      <c r="B57" s="18">
        <v>1599</v>
      </c>
      <c r="C57" s="6" t="s">
        <v>207</v>
      </c>
      <c r="D57" s="43">
        <v>1.7999999999999999E-2</v>
      </c>
      <c r="E57" s="6" t="s">
        <v>320</v>
      </c>
    </row>
    <row r="58" spans="1:5" ht="12" customHeight="1">
      <c r="A58" s="9" t="s">
        <v>345</v>
      </c>
      <c r="B58" s="18">
        <v>10722</v>
      </c>
      <c r="C58" s="6" t="s">
        <v>346</v>
      </c>
      <c r="D58" s="43">
        <v>0.11899999999999999</v>
      </c>
      <c r="E58" s="6" t="s">
        <v>274</v>
      </c>
    </row>
    <row r="59" spans="1:5" ht="12" customHeight="1">
      <c r="A59" s="9" t="s">
        <v>347</v>
      </c>
      <c r="B59" s="18">
        <v>5088</v>
      </c>
      <c r="C59" s="6" t="s">
        <v>348</v>
      </c>
      <c r="D59" s="43">
        <v>5.7000000000000002E-2</v>
      </c>
      <c r="E59" s="6" t="s">
        <v>317</v>
      </c>
    </row>
    <row r="60" spans="1:5" ht="12" customHeight="1">
      <c r="A60" s="9" t="s">
        <v>349</v>
      </c>
      <c r="B60" s="18">
        <v>2161</v>
      </c>
      <c r="C60" s="6" t="s">
        <v>350</v>
      </c>
      <c r="D60" s="43">
        <v>2.4E-2</v>
      </c>
      <c r="E60" s="6" t="s">
        <v>320</v>
      </c>
    </row>
    <row r="61" spans="1:5" ht="12" customHeight="1">
      <c r="A61" s="9" t="s">
        <v>351</v>
      </c>
      <c r="B61" s="18">
        <v>7179</v>
      </c>
      <c r="C61" s="6" t="s">
        <v>352</v>
      </c>
      <c r="D61" s="43">
        <v>0.08</v>
      </c>
      <c r="E61" s="6" t="s">
        <v>317</v>
      </c>
    </row>
    <row r="62" spans="1:5" ht="12" customHeight="1">
      <c r="A62" s="9" t="s">
        <v>353</v>
      </c>
      <c r="B62" s="18">
        <v>8663</v>
      </c>
      <c r="C62" s="6" t="s">
        <v>354</v>
      </c>
      <c r="D62" s="43">
        <v>9.6000000000000002E-2</v>
      </c>
      <c r="E62" s="6" t="s">
        <v>324</v>
      </c>
    </row>
    <row r="63" spans="1:5" ht="12" customHeight="1">
      <c r="A63" s="9" t="s">
        <v>355</v>
      </c>
      <c r="B63" s="18">
        <v>27222</v>
      </c>
      <c r="C63" s="6" t="s">
        <v>356</v>
      </c>
      <c r="D63" s="43">
        <v>0.30299999999999999</v>
      </c>
      <c r="E63" s="6" t="s">
        <v>329</v>
      </c>
    </row>
    <row r="64" spans="1:5" ht="12" customHeight="1">
      <c r="A64" s="9" t="s">
        <v>357</v>
      </c>
      <c r="B64" s="18">
        <v>7171</v>
      </c>
      <c r="C64" s="6" t="s">
        <v>358</v>
      </c>
      <c r="D64" s="43">
        <v>0.08</v>
      </c>
      <c r="E64" s="6" t="s">
        <v>324</v>
      </c>
    </row>
    <row r="65" spans="1:5" ht="12" customHeight="1">
      <c r="A65" s="9" t="s">
        <v>359</v>
      </c>
      <c r="B65" s="18">
        <v>5447</v>
      </c>
      <c r="C65" s="6" t="s">
        <v>348</v>
      </c>
      <c r="D65" s="43">
        <v>6.0999999999999999E-2</v>
      </c>
      <c r="E65" s="6" t="s">
        <v>317</v>
      </c>
    </row>
    <row r="66" spans="1:5" ht="12" customHeight="1">
      <c r="A66" s="9" t="s">
        <v>360</v>
      </c>
      <c r="B66" s="18">
        <v>3931</v>
      </c>
      <c r="C66" s="6" t="s">
        <v>114</v>
      </c>
      <c r="D66" s="43">
        <v>4.3999999999999997E-2</v>
      </c>
      <c r="E66" s="6" t="s">
        <v>282</v>
      </c>
    </row>
    <row r="67" spans="1:5" ht="12" customHeight="1">
      <c r="A67" s="9" t="s">
        <v>34</v>
      </c>
      <c r="B67" s="9" t="s">
        <v>34</v>
      </c>
      <c r="C67" s="6" t="s">
        <v>34</v>
      </c>
      <c r="D67" s="6" t="s">
        <v>34</v>
      </c>
      <c r="E67" s="6" t="s">
        <v>34</v>
      </c>
    </row>
    <row r="68" spans="1:5" ht="12" customHeight="1">
      <c r="A68" s="9" t="s">
        <v>361</v>
      </c>
      <c r="B68" s="9" t="s">
        <v>34</v>
      </c>
      <c r="C68" s="6" t="s">
        <v>34</v>
      </c>
      <c r="D68" s="6" t="s">
        <v>34</v>
      </c>
      <c r="E68" s="6" t="s">
        <v>34</v>
      </c>
    </row>
    <row r="69" spans="1:5" ht="12" customHeight="1">
      <c r="A69" s="9" t="s">
        <v>326</v>
      </c>
      <c r="B69" s="18">
        <v>89894</v>
      </c>
      <c r="C69" s="6" t="s">
        <v>278</v>
      </c>
      <c r="D69" s="42">
        <v>89894</v>
      </c>
      <c r="E69" s="6" t="s">
        <v>271</v>
      </c>
    </row>
    <row r="70" spans="1:5" ht="12" customHeight="1">
      <c r="A70" s="9" t="s">
        <v>362</v>
      </c>
      <c r="B70" s="18">
        <v>70636</v>
      </c>
      <c r="C70" s="6" t="s">
        <v>363</v>
      </c>
      <c r="D70" s="43">
        <v>0.78600000000000003</v>
      </c>
      <c r="E70" s="6" t="s">
        <v>279</v>
      </c>
    </row>
    <row r="71" spans="1:5" ht="12" customHeight="1">
      <c r="A71" s="9" t="s">
        <v>364</v>
      </c>
      <c r="B71" s="18">
        <v>15025</v>
      </c>
      <c r="C71" s="6" t="s">
        <v>365</v>
      </c>
      <c r="D71" s="43">
        <v>0.16700000000000001</v>
      </c>
      <c r="E71" s="6" t="s">
        <v>279</v>
      </c>
    </row>
    <row r="72" spans="1:5" ht="12" customHeight="1">
      <c r="A72" s="9" t="s">
        <v>366</v>
      </c>
      <c r="B72" s="18">
        <v>4123</v>
      </c>
      <c r="C72" s="6" t="s">
        <v>367</v>
      </c>
      <c r="D72" s="43">
        <v>4.5999999999999999E-2</v>
      </c>
      <c r="E72" s="6" t="s">
        <v>324</v>
      </c>
    </row>
    <row r="73" spans="1:5" ht="12" customHeight="1">
      <c r="A73" s="9" t="s">
        <v>368</v>
      </c>
      <c r="B73" s="21">
        <v>110</v>
      </c>
      <c r="C73" s="6" t="s">
        <v>369</v>
      </c>
      <c r="D73" s="43">
        <v>1E-3</v>
      </c>
      <c r="E73" s="6" t="s">
        <v>285</v>
      </c>
    </row>
    <row r="74" spans="1:5" ht="12" customHeight="1">
      <c r="A74" s="9" t="s">
        <v>34</v>
      </c>
      <c r="B74" s="9" t="s">
        <v>34</v>
      </c>
      <c r="C74" s="6" t="s">
        <v>34</v>
      </c>
      <c r="D74" s="6" t="s">
        <v>34</v>
      </c>
      <c r="E74" s="6" t="s">
        <v>34</v>
      </c>
    </row>
    <row r="75" spans="1:5" ht="12" customHeight="1">
      <c r="A75" s="9" t="s">
        <v>370</v>
      </c>
      <c r="B75" s="9" t="s">
        <v>34</v>
      </c>
      <c r="C75" s="6" t="s">
        <v>34</v>
      </c>
      <c r="D75" s="6" t="s">
        <v>34</v>
      </c>
      <c r="E75" s="6" t="s">
        <v>34</v>
      </c>
    </row>
    <row r="76" spans="1:5" ht="12" customHeight="1">
      <c r="A76" s="9" t="s">
        <v>371</v>
      </c>
      <c r="B76" s="18">
        <v>72855</v>
      </c>
      <c r="C76" s="6" t="s">
        <v>372</v>
      </c>
      <c r="D76" s="42">
        <v>72855</v>
      </c>
      <c r="E76" s="6" t="s">
        <v>271</v>
      </c>
    </row>
    <row r="77" spans="1:5" ht="12" customHeight="1">
      <c r="A77" s="9" t="s">
        <v>373</v>
      </c>
      <c r="B77" s="18">
        <v>5663</v>
      </c>
      <c r="C77" s="6" t="s">
        <v>374</v>
      </c>
      <c r="D77" s="43">
        <v>7.8E-2</v>
      </c>
      <c r="E77" s="6" t="s">
        <v>324</v>
      </c>
    </row>
    <row r="78" spans="1:5" ht="12" customHeight="1">
      <c r="A78" s="9" t="s">
        <v>375</v>
      </c>
      <c r="B78" s="18">
        <v>3462</v>
      </c>
      <c r="C78" s="6" t="s">
        <v>376</v>
      </c>
      <c r="D78" s="43">
        <v>4.8000000000000001E-2</v>
      </c>
      <c r="E78" s="6" t="s">
        <v>282</v>
      </c>
    </row>
    <row r="79" spans="1:5" ht="12" customHeight="1">
      <c r="A79" s="9" t="s">
        <v>377</v>
      </c>
      <c r="B79" s="18">
        <v>7415</v>
      </c>
      <c r="C79" s="6" t="s">
        <v>378</v>
      </c>
      <c r="D79" s="43">
        <v>0.10199999999999999</v>
      </c>
      <c r="E79" s="6" t="s">
        <v>290</v>
      </c>
    </row>
    <row r="80" spans="1:5" ht="12" customHeight="1">
      <c r="A80" s="9" t="s">
        <v>379</v>
      </c>
      <c r="B80" s="18">
        <v>7196</v>
      </c>
      <c r="C80" s="6" t="s">
        <v>380</v>
      </c>
      <c r="D80" s="43">
        <v>9.9000000000000005E-2</v>
      </c>
      <c r="E80" s="6" t="s">
        <v>324</v>
      </c>
    </row>
    <row r="81" spans="1:5" ht="12" customHeight="1">
      <c r="A81" s="9" t="s">
        <v>381</v>
      </c>
      <c r="B81" s="18">
        <v>8325</v>
      </c>
      <c r="C81" s="6" t="s">
        <v>382</v>
      </c>
      <c r="D81" s="43">
        <v>0.114</v>
      </c>
      <c r="E81" s="6" t="s">
        <v>274</v>
      </c>
    </row>
    <row r="82" spans="1:5" ht="12" customHeight="1">
      <c r="A82" s="9" t="s">
        <v>383</v>
      </c>
      <c r="B82" s="18">
        <v>11594</v>
      </c>
      <c r="C82" s="6" t="s">
        <v>384</v>
      </c>
      <c r="D82" s="43">
        <v>0.159</v>
      </c>
      <c r="E82" s="6" t="s">
        <v>290</v>
      </c>
    </row>
    <row r="83" spans="1:5" ht="12" customHeight="1">
      <c r="A83" s="9" t="s">
        <v>385</v>
      </c>
      <c r="B83" s="18">
        <v>9406</v>
      </c>
      <c r="C83" s="6" t="s">
        <v>215</v>
      </c>
      <c r="D83" s="43">
        <v>0.129</v>
      </c>
      <c r="E83" s="6" t="s">
        <v>274</v>
      </c>
    </row>
    <row r="84" spans="1:5" ht="12" customHeight="1">
      <c r="A84" s="9" t="s">
        <v>386</v>
      </c>
      <c r="B84" s="18">
        <v>10910</v>
      </c>
      <c r="C84" s="6" t="s">
        <v>387</v>
      </c>
      <c r="D84" s="43">
        <v>0.15</v>
      </c>
      <c r="E84" s="6" t="s">
        <v>274</v>
      </c>
    </row>
    <row r="85" spans="1:5" ht="12" customHeight="1">
      <c r="A85" s="9" t="s">
        <v>388</v>
      </c>
      <c r="B85" s="18">
        <v>4861</v>
      </c>
      <c r="C85" s="6" t="s">
        <v>132</v>
      </c>
      <c r="D85" s="43">
        <v>6.7000000000000004E-2</v>
      </c>
      <c r="E85" s="6" t="s">
        <v>317</v>
      </c>
    </row>
    <row r="86" spans="1:5" ht="12" customHeight="1">
      <c r="A86" s="9" t="s">
        <v>389</v>
      </c>
      <c r="B86" s="18">
        <v>4023</v>
      </c>
      <c r="C86" s="6" t="s">
        <v>70</v>
      </c>
      <c r="D86" s="43">
        <v>5.5E-2</v>
      </c>
      <c r="E86" s="6" t="s">
        <v>282</v>
      </c>
    </row>
    <row r="87" spans="1:5" ht="12" customHeight="1">
      <c r="A87" s="9" t="s">
        <v>390</v>
      </c>
      <c r="B87" s="18">
        <v>59195</v>
      </c>
      <c r="C87" s="6" t="s">
        <v>391</v>
      </c>
      <c r="D87" s="6" t="s">
        <v>271</v>
      </c>
      <c r="E87" s="6" t="s">
        <v>271</v>
      </c>
    </row>
    <row r="88" spans="1:5" ht="12" customHeight="1">
      <c r="A88" s="9" t="s">
        <v>392</v>
      </c>
      <c r="B88" s="18">
        <v>77801</v>
      </c>
      <c r="C88" s="6" t="s">
        <v>393</v>
      </c>
      <c r="D88" s="6" t="s">
        <v>271</v>
      </c>
      <c r="E88" s="6" t="s">
        <v>271</v>
      </c>
    </row>
    <row r="89" spans="1:5" ht="12" customHeight="1">
      <c r="A89" s="9" t="s">
        <v>34</v>
      </c>
      <c r="B89" s="9" t="s">
        <v>34</v>
      </c>
      <c r="C89" s="6" t="s">
        <v>34</v>
      </c>
      <c r="D89" s="6" t="s">
        <v>34</v>
      </c>
      <c r="E89" s="6" t="s">
        <v>34</v>
      </c>
    </row>
    <row r="90" spans="1:5" ht="12" customHeight="1">
      <c r="A90" s="9" t="s">
        <v>394</v>
      </c>
      <c r="B90" s="18">
        <v>56038</v>
      </c>
      <c r="C90" s="6" t="s">
        <v>395</v>
      </c>
      <c r="D90" s="43">
        <v>0.76900000000000002</v>
      </c>
      <c r="E90" s="6" t="s">
        <v>293</v>
      </c>
    </row>
    <row r="91" spans="1:5" ht="12" customHeight="1">
      <c r="A91" s="9" t="s">
        <v>396</v>
      </c>
      <c r="B91" s="18">
        <v>82187</v>
      </c>
      <c r="C91" s="6" t="s">
        <v>397</v>
      </c>
      <c r="D91" s="6" t="s">
        <v>271</v>
      </c>
      <c r="E91" s="6" t="s">
        <v>271</v>
      </c>
    </row>
    <row r="92" spans="1:5" ht="12" customHeight="1">
      <c r="A92" s="9" t="s">
        <v>398</v>
      </c>
      <c r="B92" s="18">
        <v>22588</v>
      </c>
      <c r="C92" s="6" t="s">
        <v>399</v>
      </c>
      <c r="D92" s="43">
        <v>0.31</v>
      </c>
      <c r="E92" s="6" t="s">
        <v>279</v>
      </c>
    </row>
    <row r="93" spans="1:5" ht="12" customHeight="1">
      <c r="A93" s="9" t="s">
        <v>400</v>
      </c>
      <c r="B93" s="18">
        <v>17871</v>
      </c>
      <c r="C93" s="6" t="s">
        <v>401</v>
      </c>
      <c r="D93" s="6" t="s">
        <v>271</v>
      </c>
      <c r="E93" s="6" t="s">
        <v>271</v>
      </c>
    </row>
    <row r="94" spans="1:5" ht="12" customHeight="1">
      <c r="A94" s="9" t="s">
        <v>402</v>
      </c>
      <c r="B94" s="18">
        <v>12687</v>
      </c>
      <c r="C94" s="6" t="s">
        <v>403</v>
      </c>
      <c r="D94" s="43">
        <v>0.17399999999999999</v>
      </c>
      <c r="E94" s="6" t="s">
        <v>290</v>
      </c>
    </row>
    <row r="95" spans="1:5" ht="12" customHeight="1">
      <c r="A95" s="9" t="s">
        <v>404</v>
      </c>
      <c r="B95" s="18">
        <v>25393</v>
      </c>
      <c r="C95" s="6" t="s">
        <v>287</v>
      </c>
      <c r="D95" s="6" t="s">
        <v>271</v>
      </c>
      <c r="E95" s="6" t="s">
        <v>271</v>
      </c>
    </row>
    <row r="96" spans="1:5" ht="12" customHeight="1">
      <c r="A96" s="9" t="s">
        <v>34</v>
      </c>
      <c r="B96" s="9" t="s">
        <v>34</v>
      </c>
      <c r="C96" s="6" t="s">
        <v>34</v>
      </c>
      <c r="D96" s="6" t="s">
        <v>34</v>
      </c>
      <c r="E96" s="6" t="s">
        <v>34</v>
      </c>
    </row>
    <row r="97" spans="1:5" ht="12" customHeight="1">
      <c r="A97" s="9" t="s">
        <v>405</v>
      </c>
      <c r="B97" s="18">
        <v>4221</v>
      </c>
      <c r="C97" s="6" t="s">
        <v>406</v>
      </c>
      <c r="D97" s="43">
        <v>5.8000000000000003E-2</v>
      </c>
      <c r="E97" s="6" t="s">
        <v>317</v>
      </c>
    </row>
    <row r="98" spans="1:5" ht="12" customHeight="1">
      <c r="A98" s="9" t="s">
        <v>407</v>
      </c>
      <c r="B98" s="18">
        <v>8816</v>
      </c>
      <c r="C98" s="6" t="s">
        <v>408</v>
      </c>
      <c r="D98" s="6" t="s">
        <v>271</v>
      </c>
      <c r="E98" s="6" t="s">
        <v>271</v>
      </c>
    </row>
    <row r="99" spans="1:5" ht="12" customHeight="1">
      <c r="A99" s="9" t="s">
        <v>409</v>
      </c>
      <c r="B99" s="18">
        <v>2786</v>
      </c>
      <c r="C99" s="6" t="s">
        <v>410</v>
      </c>
      <c r="D99" s="43">
        <v>3.7999999999999999E-2</v>
      </c>
      <c r="E99" s="6" t="s">
        <v>317</v>
      </c>
    </row>
    <row r="100" spans="1:5" ht="12" customHeight="1">
      <c r="A100" s="9" t="s">
        <v>411</v>
      </c>
      <c r="B100" s="18">
        <v>3860</v>
      </c>
      <c r="C100" s="6" t="s">
        <v>412</v>
      </c>
      <c r="D100" s="6" t="s">
        <v>271</v>
      </c>
      <c r="E100" s="6" t="s">
        <v>271</v>
      </c>
    </row>
    <row r="101" spans="1:5" ht="12" customHeight="1">
      <c r="A101" s="9" t="s">
        <v>413</v>
      </c>
      <c r="B101" s="18">
        <v>11803</v>
      </c>
      <c r="C101" s="6" t="s">
        <v>414</v>
      </c>
      <c r="D101" s="43">
        <v>0.16200000000000001</v>
      </c>
      <c r="E101" s="6" t="s">
        <v>279</v>
      </c>
    </row>
    <row r="102" spans="1:5" ht="12" customHeight="1">
      <c r="A102" s="9" t="s">
        <v>34</v>
      </c>
      <c r="B102" s="9" t="s">
        <v>34</v>
      </c>
      <c r="C102" s="6" t="s">
        <v>34</v>
      </c>
      <c r="D102" s="6" t="s">
        <v>34</v>
      </c>
      <c r="E102" s="6" t="s">
        <v>34</v>
      </c>
    </row>
    <row r="103" spans="1:5" ht="12" customHeight="1">
      <c r="A103" s="9" t="s">
        <v>415</v>
      </c>
      <c r="B103" s="18">
        <v>47796</v>
      </c>
      <c r="C103" s="6" t="s">
        <v>416</v>
      </c>
      <c r="D103" s="42">
        <v>47796</v>
      </c>
      <c r="E103" s="6" t="s">
        <v>271</v>
      </c>
    </row>
    <row r="104" spans="1:5" ht="12" customHeight="1">
      <c r="A104" s="9" t="s">
        <v>373</v>
      </c>
      <c r="B104" s="18">
        <v>2376</v>
      </c>
      <c r="C104" s="6" t="s">
        <v>120</v>
      </c>
      <c r="D104" s="43">
        <v>0.05</v>
      </c>
      <c r="E104" s="6" t="s">
        <v>290</v>
      </c>
    </row>
    <row r="105" spans="1:5" ht="12" customHeight="1">
      <c r="A105" s="9" t="s">
        <v>375</v>
      </c>
      <c r="B105" s="18">
        <v>1803</v>
      </c>
      <c r="C105" s="6" t="s">
        <v>417</v>
      </c>
      <c r="D105" s="43">
        <v>3.7999999999999999E-2</v>
      </c>
      <c r="E105" s="6" t="s">
        <v>317</v>
      </c>
    </row>
    <row r="106" spans="1:5" ht="12" customHeight="1">
      <c r="A106" s="9" t="s">
        <v>377</v>
      </c>
      <c r="B106" s="18">
        <v>3951</v>
      </c>
      <c r="C106" s="6" t="s">
        <v>418</v>
      </c>
      <c r="D106" s="43">
        <v>8.3000000000000004E-2</v>
      </c>
      <c r="E106" s="6" t="s">
        <v>279</v>
      </c>
    </row>
    <row r="107" spans="1:5" ht="12" customHeight="1">
      <c r="A107" s="9" t="s">
        <v>379</v>
      </c>
      <c r="B107" s="18">
        <v>4032</v>
      </c>
      <c r="C107" s="6" t="s">
        <v>419</v>
      </c>
      <c r="D107" s="43">
        <v>8.4000000000000005E-2</v>
      </c>
      <c r="E107" s="6" t="s">
        <v>274</v>
      </c>
    </row>
    <row r="108" spans="1:5" ht="12" customHeight="1">
      <c r="A108" s="9" t="s">
        <v>381</v>
      </c>
      <c r="B108" s="18">
        <v>5435</v>
      </c>
      <c r="C108" s="6" t="s">
        <v>420</v>
      </c>
      <c r="D108" s="43">
        <v>0.114</v>
      </c>
      <c r="E108" s="6" t="s">
        <v>421</v>
      </c>
    </row>
    <row r="109" spans="1:5" ht="12" customHeight="1">
      <c r="A109" s="9" t="s">
        <v>383</v>
      </c>
      <c r="B109" s="18">
        <v>7758</v>
      </c>
      <c r="C109" s="6" t="s">
        <v>422</v>
      </c>
      <c r="D109" s="43">
        <v>0.16200000000000001</v>
      </c>
      <c r="E109" s="6" t="s">
        <v>279</v>
      </c>
    </row>
    <row r="110" spans="1:5" ht="12" customHeight="1">
      <c r="A110" s="9" t="s">
        <v>385</v>
      </c>
      <c r="B110" s="18">
        <v>6261</v>
      </c>
      <c r="C110" s="6" t="s">
        <v>423</v>
      </c>
      <c r="D110" s="43">
        <v>0.13100000000000001</v>
      </c>
      <c r="E110" s="6" t="s">
        <v>421</v>
      </c>
    </row>
    <row r="111" spans="1:5" ht="12" customHeight="1">
      <c r="A111" s="9" t="s">
        <v>386</v>
      </c>
      <c r="B111" s="18">
        <v>8456</v>
      </c>
      <c r="C111" s="6" t="s">
        <v>424</v>
      </c>
      <c r="D111" s="43">
        <v>0.17699999999999999</v>
      </c>
      <c r="E111" s="6" t="s">
        <v>421</v>
      </c>
    </row>
    <row r="112" spans="1:5" ht="12" customHeight="1">
      <c r="A112" s="9" t="s">
        <v>388</v>
      </c>
      <c r="B112" s="18">
        <v>4177</v>
      </c>
      <c r="C112" s="6" t="s">
        <v>401</v>
      </c>
      <c r="D112" s="43">
        <v>8.6999999999999994E-2</v>
      </c>
      <c r="E112" s="6" t="s">
        <v>274</v>
      </c>
    </row>
    <row r="113" spans="1:5" ht="12" customHeight="1">
      <c r="A113" s="9" t="s">
        <v>389</v>
      </c>
      <c r="B113" s="18">
        <v>3547</v>
      </c>
      <c r="C113" s="6" t="s">
        <v>425</v>
      </c>
      <c r="D113" s="43">
        <v>7.3999999999999996E-2</v>
      </c>
      <c r="E113" s="6" t="s">
        <v>290</v>
      </c>
    </row>
    <row r="114" spans="1:5" ht="12" customHeight="1">
      <c r="A114" s="9" t="s">
        <v>426</v>
      </c>
      <c r="B114" s="18">
        <v>70779</v>
      </c>
      <c r="C114" s="6" t="s">
        <v>243</v>
      </c>
      <c r="D114" s="6" t="s">
        <v>271</v>
      </c>
      <c r="E114" s="6" t="s">
        <v>271</v>
      </c>
    </row>
    <row r="115" spans="1:5" ht="12" customHeight="1">
      <c r="A115" s="9" t="s">
        <v>427</v>
      </c>
      <c r="B115" s="18">
        <v>89912</v>
      </c>
      <c r="C115" s="6" t="s">
        <v>428</v>
      </c>
      <c r="D115" s="6" t="s">
        <v>271</v>
      </c>
      <c r="E115" s="6" t="s">
        <v>271</v>
      </c>
    </row>
    <row r="116" spans="1:5" ht="12" customHeight="1">
      <c r="A116" s="9" t="s">
        <v>34</v>
      </c>
      <c r="B116" s="9" t="s">
        <v>34</v>
      </c>
      <c r="C116" s="6" t="s">
        <v>34</v>
      </c>
      <c r="D116" s="6" t="s">
        <v>34</v>
      </c>
      <c r="E116" s="6" t="s">
        <v>34</v>
      </c>
    </row>
    <row r="117" spans="1:5" ht="12" customHeight="1">
      <c r="A117" s="9" t="s">
        <v>429</v>
      </c>
      <c r="B117" s="18">
        <v>29679</v>
      </c>
      <c r="C117" s="6" t="s">
        <v>430</v>
      </c>
      <c r="D117" s="6" t="s">
        <v>271</v>
      </c>
      <c r="E117" s="6" t="s">
        <v>271</v>
      </c>
    </row>
    <row r="118" spans="1:5" ht="12" customHeight="1">
      <c r="A118" s="9" t="s">
        <v>34</v>
      </c>
      <c r="B118" s="9" t="s">
        <v>34</v>
      </c>
      <c r="C118" s="6" t="s">
        <v>34</v>
      </c>
      <c r="D118" s="6" t="s">
        <v>34</v>
      </c>
      <c r="E118" s="6" t="s">
        <v>34</v>
      </c>
    </row>
    <row r="119" spans="1:5" ht="12" customHeight="1">
      <c r="A119" s="9" t="s">
        <v>431</v>
      </c>
      <c r="B119" s="18">
        <v>25059</v>
      </c>
      <c r="C119" s="6" t="s">
        <v>432</v>
      </c>
      <c r="D119" s="42">
        <v>25059</v>
      </c>
      <c r="E119" s="6" t="s">
        <v>271</v>
      </c>
    </row>
    <row r="120" spans="1:5" ht="12" customHeight="1">
      <c r="A120" s="9" t="s">
        <v>433</v>
      </c>
      <c r="B120" s="18">
        <v>36443</v>
      </c>
      <c r="C120" s="6" t="s">
        <v>434</v>
      </c>
      <c r="D120" s="6" t="s">
        <v>271</v>
      </c>
      <c r="E120" s="6" t="s">
        <v>271</v>
      </c>
    </row>
    <row r="121" spans="1:5" ht="12" customHeight="1">
      <c r="A121" s="9" t="s">
        <v>435</v>
      </c>
      <c r="B121" s="18">
        <v>50971</v>
      </c>
      <c r="C121" s="6" t="s">
        <v>436</v>
      </c>
      <c r="D121" s="6" t="s">
        <v>271</v>
      </c>
      <c r="E121" s="6" t="s">
        <v>271</v>
      </c>
    </row>
    <row r="122" spans="1:5" ht="12" customHeight="1">
      <c r="A122" s="9" t="s">
        <v>34</v>
      </c>
      <c r="B122" s="9" t="s">
        <v>34</v>
      </c>
      <c r="C122" s="6" t="s">
        <v>34</v>
      </c>
      <c r="D122" s="6" t="s">
        <v>34</v>
      </c>
      <c r="E122" s="6" t="s">
        <v>34</v>
      </c>
    </row>
    <row r="123" spans="1:5" ht="12" customHeight="1">
      <c r="A123" s="9" t="s">
        <v>437</v>
      </c>
      <c r="B123" s="18">
        <v>37161</v>
      </c>
      <c r="C123" s="6" t="s">
        <v>438</v>
      </c>
      <c r="D123" s="6" t="s">
        <v>271</v>
      </c>
      <c r="E123" s="6" t="s">
        <v>271</v>
      </c>
    </row>
    <row r="124" spans="1:5" ht="12" customHeight="1">
      <c r="A124" s="9" t="s">
        <v>439</v>
      </c>
      <c r="B124" s="18">
        <v>51339</v>
      </c>
      <c r="C124" s="6" t="s">
        <v>440</v>
      </c>
      <c r="D124" s="6" t="s">
        <v>271</v>
      </c>
      <c r="E124" s="6" t="s">
        <v>271</v>
      </c>
    </row>
    <row r="125" spans="1:5" ht="12" customHeight="1">
      <c r="A125" s="9" t="s">
        <v>441</v>
      </c>
      <c r="B125" s="18">
        <v>47604</v>
      </c>
      <c r="C125" s="6" t="s">
        <v>442</v>
      </c>
      <c r="D125" s="6" t="s">
        <v>271</v>
      </c>
      <c r="E125" s="6" t="s">
        <v>271</v>
      </c>
    </row>
    <row r="126" spans="1:5" ht="12" customHeight="1">
      <c r="A126" s="9" t="s">
        <v>34</v>
      </c>
      <c r="B126" s="9" t="s">
        <v>34</v>
      </c>
      <c r="C126" s="6" t="s">
        <v>34</v>
      </c>
      <c r="D126" s="6" t="s">
        <v>34</v>
      </c>
      <c r="E126" s="6" t="s">
        <v>34</v>
      </c>
    </row>
    <row r="127" spans="1:5" ht="12" customHeight="1">
      <c r="A127" s="9" t="s">
        <v>443</v>
      </c>
      <c r="B127" s="9" t="s">
        <v>34</v>
      </c>
      <c r="C127" s="6" t="s">
        <v>34</v>
      </c>
      <c r="D127" s="6" t="s">
        <v>34</v>
      </c>
      <c r="E127" s="6" t="s">
        <v>34</v>
      </c>
    </row>
    <row r="128" spans="1:5" ht="12" customHeight="1">
      <c r="A128" s="9" t="s">
        <v>444</v>
      </c>
      <c r="B128" s="18">
        <v>196451</v>
      </c>
      <c r="C128" s="6" t="s">
        <v>198</v>
      </c>
      <c r="D128" s="42">
        <v>196451</v>
      </c>
      <c r="E128" s="6" t="s">
        <v>271</v>
      </c>
    </row>
    <row r="129" spans="1:5" ht="12" customHeight="1">
      <c r="A129" s="9" t="s">
        <v>445</v>
      </c>
      <c r="B129" s="18">
        <v>169392</v>
      </c>
      <c r="C129" s="6" t="s">
        <v>446</v>
      </c>
      <c r="D129" s="43">
        <v>0.86199999999999999</v>
      </c>
      <c r="E129" s="6" t="s">
        <v>290</v>
      </c>
    </row>
    <row r="130" spans="1:5" ht="12" customHeight="1">
      <c r="A130" s="9" t="s">
        <v>447</v>
      </c>
      <c r="B130" s="18">
        <v>122525</v>
      </c>
      <c r="C130" s="6" t="s">
        <v>448</v>
      </c>
      <c r="D130" s="43">
        <v>0.624</v>
      </c>
      <c r="E130" s="6" t="s">
        <v>329</v>
      </c>
    </row>
    <row r="131" spans="1:5" ht="12" customHeight="1">
      <c r="A131" s="9" t="s">
        <v>449</v>
      </c>
      <c r="B131" s="18">
        <v>68893</v>
      </c>
      <c r="C131" s="6" t="s">
        <v>450</v>
      </c>
      <c r="D131" s="43">
        <v>0.35099999999999998</v>
      </c>
      <c r="E131" s="6" t="s">
        <v>421</v>
      </c>
    </row>
    <row r="132" spans="1:5" ht="12" customHeight="1">
      <c r="A132" s="9" t="s">
        <v>451</v>
      </c>
      <c r="B132" s="18">
        <v>27059</v>
      </c>
      <c r="C132" s="6" t="s">
        <v>452</v>
      </c>
      <c r="D132" s="43">
        <v>0.13800000000000001</v>
      </c>
      <c r="E132" s="6" t="s">
        <v>290</v>
      </c>
    </row>
    <row r="133" spans="1:5" ht="12" customHeight="1">
      <c r="A133" s="9" t="s">
        <v>34</v>
      </c>
      <c r="B133" s="9" t="s">
        <v>34</v>
      </c>
      <c r="C133" s="6" t="s">
        <v>34</v>
      </c>
      <c r="D133" s="6" t="s">
        <v>34</v>
      </c>
      <c r="E133" s="6" t="s">
        <v>34</v>
      </c>
    </row>
    <row r="134" spans="1:5" ht="12" customHeight="1">
      <c r="A134" s="9" t="s">
        <v>453</v>
      </c>
      <c r="B134" s="18">
        <v>44830</v>
      </c>
      <c r="C134" s="6" t="s">
        <v>454</v>
      </c>
      <c r="D134" s="42">
        <v>44830</v>
      </c>
      <c r="E134" s="6" t="s">
        <v>271</v>
      </c>
    </row>
    <row r="135" spans="1:5" ht="12" customHeight="1">
      <c r="A135" s="9" t="s">
        <v>455</v>
      </c>
      <c r="B135" s="18">
        <v>2351</v>
      </c>
      <c r="C135" s="6" t="s">
        <v>456</v>
      </c>
      <c r="D135" s="43">
        <v>5.1999999999999998E-2</v>
      </c>
      <c r="E135" s="6" t="s">
        <v>279</v>
      </c>
    </row>
    <row r="136" spans="1:5" ht="12" customHeight="1">
      <c r="A136" s="9" t="s">
        <v>34</v>
      </c>
      <c r="B136" s="9" t="s">
        <v>34</v>
      </c>
      <c r="C136" s="6" t="s">
        <v>34</v>
      </c>
      <c r="D136" s="6" t="s">
        <v>34</v>
      </c>
      <c r="E136" s="6" t="s">
        <v>34</v>
      </c>
    </row>
    <row r="137" spans="1:5" ht="12" customHeight="1">
      <c r="A137" s="9" t="s">
        <v>457</v>
      </c>
      <c r="B137" s="18">
        <v>122665</v>
      </c>
      <c r="C137" s="6" t="s">
        <v>458</v>
      </c>
      <c r="D137" s="42">
        <v>122665</v>
      </c>
      <c r="E137" s="6" t="s">
        <v>271</v>
      </c>
    </row>
    <row r="138" spans="1:5" ht="12" customHeight="1">
      <c r="A138" s="9" t="s">
        <v>459</v>
      </c>
      <c r="B138" s="18">
        <v>93499</v>
      </c>
      <c r="C138" s="6" t="s">
        <v>460</v>
      </c>
      <c r="D138" s="42">
        <v>93499</v>
      </c>
      <c r="E138" s="6" t="s">
        <v>271</v>
      </c>
    </row>
    <row r="139" spans="1:5" ht="12" customHeight="1">
      <c r="A139" s="9" t="s">
        <v>461</v>
      </c>
      <c r="B139" s="18">
        <v>84888</v>
      </c>
      <c r="C139" s="6" t="s">
        <v>462</v>
      </c>
      <c r="D139" s="42">
        <v>84888</v>
      </c>
      <c r="E139" s="6" t="s">
        <v>271</v>
      </c>
    </row>
    <row r="140" spans="1:5" ht="12" customHeight="1">
      <c r="A140" s="9" t="s">
        <v>463</v>
      </c>
      <c r="B140" s="18">
        <v>69407</v>
      </c>
      <c r="C140" s="6" t="s">
        <v>464</v>
      </c>
      <c r="D140" s="43">
        <v>0.81799999999999995</v>
      </c>
      <c r="E140" s="6" t="s">
        <v>329</v>
      </c>
    </row>
    <row r="141" spans="1:5" ht="12" customHeight="1">
      <c r="A141" s="9" t="s">
        <v>465</v>
      </c>
      <c r="B141" s="18">
        <v>63103</v>
      </c>
      <c r="C141" s="6" t="s">
        <v>466</v>
      </c>
      <c r="D141" s="43">
        <v>0.74299999999999999</v>
      </c>
      <c r="E141" s="6" t="s">
        <v>310</v>
      </c>
    </row>
    <row r="142" spans="1:5" ht="12" customHeight="1">
      <c r="A142" s="9" t="s">
        <v>467</v>
      </c>
      <c r="B142" s="18">
        <v>7761</v>
      </c>
      <c r="C142" s="6" t="s">
        <v>468</v>
      </c>
      <c r="D142" s="43">
        <v>9.0999999999999998E-2</v>
      </c>
      <c r="E142" s="6" t="s">
        <v>290</v>
      </c>
    </row>
    <row r="143" spans="1:5" ht="12" customHeight="1">
      <c r="A143" s="9" t="s">
        <v>469</v>
      </c>
      <c r="B143" s="18">
        <v>15481</v>
      </c>
      <c r="C143" s="6" t="s">
        <v>470</v>
      </c>
      <c r="D143" s="43">
        <v>0.182</v>
      </c>
      <c r="E143" s="6" t="s">
        <v>329</v>
      </c>
    </row>
    <row r="144" spans="1:5" ht="12" customHeight="1">
      <c r="A144" s="9" t="s">
        <v>471</v>
      </c>
      <c r="B144" s="18">
        <v>8611</v>
      </c>
      <c r="C144" s="6" t="s">
        <v>472</v>
      </c>
      <c r="D144" s="42">
        <v>8611</v>
      </c>
      <c r="E144" s="6" t="s">
        <v>271</v>
      </c>
    </row>
    <row r="145" spans="1:5" ht="12" customHeight="1">
      <c r="A145" s="9" t="s">
        <v>463</v>
      </c>
      <c r="B145" s="18">
        <v>5801</v>
      </c>
      <c r="C145" s="6" t="s">
        <v>473</v>
      </c>
      <c r="D145" s="43">
        <v>0.67400000000000004</v>
      </c>
      <c r="E145" s="6" t="s">
        <v>474</v>
      </c>
    </row>
    <row r="146" spans="1:5" ht="12" customHeight="1">
      <c r="A146" s="9" t="s">
        <v>465</v>
      </c>
      <c r="B146" s="18">
        <v>3701</v>
      </c>
      <c r="C146" s="6" t="s">
        <v>475</v>
      </c>
      <c r="D146" s="43">
        <v>0.43</v>
      </c>
      <c r="E146" s="6" t="s">
        <v>476</v>
      </c>
    </row>
    <row r="147" spans="1:5" ht="12" customHeight="1">
      <c r="A147" s="9" t="s">
        <v>467</v>
      </c>
      <c r="B147" s="18">
        <v>2490</v>
      </c>
      <c r="C147" s="6" t="s">
        <v>70</v>
      </c>
      <c r="D147" s="43">
        <v>0.28899999999999998</v>
      </c>
      <c r="E147" s="6" t="s">
        <v>474</v>
      </c>
    </row>
    <row r="148" spans="1:5" ht="12" customHeight="1">
      <c r="A148" s="9" t="s">
        <v>469</v>
      </c>
      <c r="B148" s="18">
        <v>2810</v>
      </c>
      <c r="C148" s="6" t="s">
        <v>477</v>
      </c>
      <c r="D148" s="43">
        <v>0.32600000000000001</v>
      </c>
      <c r="E148" s="6" t="s">
        <v>474</v>
      </c>
    </row>
    <row r="149" spans="1:5" ht="12" customHeight="1">
      <c r="A149" s="9" t="s">
        <v>478</v>
      </c>
      <c r="B149" s="18">
        <v>29166</v>
      </c>
      <c r="C149" s="6" t="s">
        <v>479</v>
      </c>
      <c r="D149" s="42">
        <v>29166</v>
      </c>
      <c r="E149" s="6" t="s">
        <v>271</v>
      </c>
    </row>
    <row r="150" spans="1:5" ht="12" customHeight="1">
      <c r="A150" s="9" t="s">
        <v>480</v>
      </c>
      <c r="B150" s="18">
        <v>23159</v>
      </c>
      <c r="C150" s="6" t="s">
        <v>41</v>
      </c>
      <c r="D150" s="43">
        <v>0.79400000000000004</v>
      </c>
      <c r="E150" s="6" t="s">
        <v>481</v>
      </c>
    </row>
    <row r="151" spans="1:5" ht="12" customHeight="1">
      <c r="A151" s="9" t="s">
        <v>482</v>
      </c>
      <c r="B151" s="18">
        <v>13270</v>
      </c>
      <c r="C151" s="6" t="s">
        <v>483</v>
      </c>
      <c r="D151" s="43">
        <v>0.45500000000000002</v>
      </c>
      <c r="E151" s="6" t="s">
        <v>484</v>
      </c>
    </row>
    <row r="152" spans="1:5" ht="12" customHeight="1">
      <c r="A152" s="9" t="s">
        <v>485</v>
      </c>
      <c r="B152" s="18">
        <v>11636</v>
      </c>
      <c r="C152" s="6" t="s">
        <v>346</v>
      </c>
      <c r="D152" s="43">
        <v>0.39900000000000002</v>
      </c>
      <c r="E152" s="6" t="s">
        <v>484</v>
      </c>
    </row>
    <row r="153" spans="1:5" ht="12" customHeight="1">
      <c r="A153" s="9" t="s">
        <v>486</v>
      </c>
      <c r="B153" s="18">
        <v>6007</v>
      </c>
      <c r="C153" s="6" t="s">
        <v>487</v>
      </c>
      <c r="D153" s="43">
        <v>0.20599999999999999</v>
      </c>
      <c r="E153" s="6" t="s">
        <v>481</v>
      </c>
    </row>
    <row r="154" spans="1:5" ht="12" customHeight="1">
      <c r="A154" s="9" t="s">
        <v>34</v>
      </c>
      <c r="B154" s="9" t="s">
        <v>34</v>
      </c>
      <c r="C154" s="6" t="s">
        <v>34</v>
      </c>
      <c r="D154" s="6" t="s">
        <v>34</v>
      </c>
      <c r="E154" s="6" t="s">
        <v>34</v>
      </c>
    </row>
    <row r="155" spans="1:5" ht="12" customHeight="1">
      <c r="A155" s="9" t="s">
        <v>488</v>
      </c>
      <c r="B155" s="9" t="s">
        <v>34</v>
      </c>
      <c r="C155" s="6" t="s">
        <v>34</v>
      </c>
      <c r="D155" s="6" t="s">
        <v>34</v>
      </c>
      <c r="E155" s="6" t="s">
        <v>34</v>
      </c>
    </row>
    <row r="156" spans="1:5" ht="12" customHeight="1">
      <c r="A156" s="9" t="s">
        <v>489</v>
      </c>
      <c r="B156" s="9" t="s">
        <v>271</v>
      </c>
      <c r="C156" s="6" t="s">
        <v>271</v>
      </c>
      <c r="D156" s="43">
        <v>0.126</v>
      </c>
      <c r="E156" s="6" t="s">
        <v>293</v>
      </c>
    </row>
    <row r="157" spans="1:5" ht="12" customHeight="1">
      <c r="A157" s="9" t="s">
        <v>490</v>
      </c>
      <c r="B157" s="9" t="s">
        <v>271</v>
      </c>
      <c r="C157" s="6" t="s">
        <v>271</v>
      </c>
      <c r="D157" s="43">
        <v>0.19800000000000001</v>
      </c>
      <c r="E157" s="6" t="s">
        <v>491</v>
      </c>
    </row>
    <row r="158" spans="1:5" ht="12" customHeight="1">
      <c r="A158" s="9" t="s">
        <v>492</v>
      </c>
      <c r="B158" s="9" t="s">
        <v>271</v>
      </c>
      <c r="C158" s="6" t="s">
        <v>271</v>
      </c>
      <c r="D158" s="43">
        <v>0.19500000000000001</v>
      </c>
      <c r="E158" s="6" t="s">
        <v>474</v>
      </c>
    </row>
    <row r="159" spans="1:5" ht="12" customHeight="1">
      <c r="A159" s="9" t="s">
        <v>493</v>
      </c>
      <c r="B159" s="9" t="s">
        <v>271</v>
      </c>
      <c r="C159" s="6" t="s">
        <v>271</v>
      </c>
      <c r="D159" s="43">
        <v>5.5E-2</v>
      </c>
      <c r="E159" s="6" t="s">
        <v>274</v>
      </c>
    </row>
    <row r="160" spans="1:5" ht="12" customHeight="1">
      <c r="A160" s="9" t="s">
        <v>490</v>
      </c>
      <c r="B160" s="9" t="s">
        <v>271</v>
      </c>
      <c r="C160" s="6" t="s">
        <v>271</v>
      </c>
      <c r="D160" s="43">
        <v>8.6999999999999994E-2</v>
      </c>
      <c r="E160" s="6" t="s">
        <v>481</v>
      </c>
    </row>
    <row r="161" spans="1:5" ht="12" customHeight="1">
      <c r="A161" s="9" t="s">
        <v>492</v>
      </c>
      <c r="B161" s="9" t="s">
        <v>271</v>
      </c>
      <c r="C161" s="6" t="s">
        <v>271</v>
      </c>
      <c r="D161" s="43">
        <v>6.0999999999999999E-2</v>
      </c>
      <c r="E161" s="6" t="s">
        <v>494</v>
      </c>
    </row>
    <row r="162" spans="1:5" ht="12" customHeight="1">
      <c r="A162" s="9" t="s">
        <v>495</v>
      </c>
      <c r="B162" s="9" t="s">
        <v>271</v>
      </c>
      <c r="C162" s="6" t="s">
        <v>271</v>
      </c>
      <c r="D162" s="43">
        <v>0.27500000000000002</v>
      </c>
      <c r="E162" s="6" t="s">
        <v>304</v>
      </c>
    </row>
    <row r="163" spans="1:5" ht="12" customHeight="1">
      <c r="A163" s="9" t="s">
        <v>490</v>
      </c>
      <c r="B163" s="9" t="s">
        <v>271</v>
      </c>
      <c r="C163" s="6" t="s">
        <v>271</v>
      </c>
      <c r="D163" s="43">
        <v>0.372</v>
      </c>
      <c r="E163" s="6" t="s">
        <v>496</v>
      </c>
    </row>
    <row r="164" spans="1:5" ht="12" customHeight="1">
      <c r="A164" s="9" t="s">
        <v>492</v>
      </c>
      <c r="B164" s="9" t="s">
        <v>271</v>
      </c>
      <c r="C164" s="6" t="s">
        <v>271</v>
      </c>
      <c r="D164" s="43">
        <v>0.47</v>
      </c>
      <c r="E164" s="6" t="s">
        <v>497</v>
      </c>
    </row>
    <row r="165" spans="1:5" ht="12" customHeight="1">
      <c r="A165" s="9" t="s">
        <v>34</v>
      </c>
      <c r="B165" s="9" t="s">
        <v>34</v>
      </c>
      <c r="C165" s="6" t="s">
        <v>34</v>
      </c>
      <c r="D165" s="6" t="s">
        <v>34</v>
      </c>
      <c r="E165" s="6" t="s">
        <v>34</v>
      </c>
    </row>
    <row r="166" spans="1:5" ht="12" customHeight="1">
      <c r="A166" s="9" t="s">
        <v>498</v>
      </c>
      <c r="B166" s="9" t="s">
        <v>271</v>
      </c>
      <c r="C166" s="6" t="s">
        <v>271</v>
      </c>
      <c r="D166" s="43">
        <v>0.156</v>
      </c>
      <c r="E166" s="6" t="s">
        <v>293</v>
      </c>
    </row>
    <row r="167" spans="1:5" ht="12" customHeight="1">
      <c r="A167" s="9" t="s">
        <v>499</v>
      </c>
      <c r="B167" s="9" t="s">
        <v>271</v>
      </c>
      <c r="C167" s="6" t="s">
        <v>271</v>
      </c>
      <c r="D167" s="43">
        <v>0.247</v>
      </c>
      <c r="E167" s="6" t="s">
        <v>500</v>
      </c>
    </row>
    <row r="168" spans="1:5" ht="12" customHeight="1">
      <c r="A168" s="9" t="s">
        <v>501</v>
      </c>
      <c r="B168" s="9" t="s">
        <v>271</v>
      </c>
      <c r="C168" s="6" t="s">
        <v>271</v>
      </c>
      <c r="D168" s="43">
        <v>0.24399999999999999</v>
      </c>
      <c r="E168" s="6" t="s">
        <v>500</v>
      </c>
    </row>
    <row r="169" spans="1:5" ht="12" customHeight="1">
      <c r="A169" s="9" t="s">
        <v>502</v>
      </c>
      <c r="B169" s="9" t="s">
        <v>271</v>
      </c>
      <c r="C169" s="6" t="s">
        <v>271</v>
      </c>
      <c r="D169" s="43">
        <v>0.27800000000000002</v>
      </c>
      <c r="E169" s="6" t="s">
        <v>503</v>
      </c>
    </row>
    <row r="170" spans="1:5" ht="12" customHeight="1">
      <c r="A170" s="9" t="s">
        <v>504</v>
      </c>
      <c r="B170" s="9" t="s">
        <v>271</v>
      </c>
      <c r="C170" s="6" t="s">
        <v>271</v>
      </c>
      <c r="D170" s="43">
        <v>0.23</v>
      </c>
      <c r="E170" s="6" t="s">
        <v>505</v>
      </c>
    </row>
    <row r="171" spans="1:5" ht="12" customHeight="1">
      <c r="A171" s="9" t="s">
        <v>506</v>
      </c>
      <c r="B171" s="9" t="s">
        <v>271</v>
      </c>
      <c r="C171" s="6" t="s">
        <v>271</v>
      </c>
      <c r="D171" s="43">
        <v>0.129</v>
      </c>
      <c r="E171" s="6" t="s">
        <v>274</v>
      </c>
    </row>
    <row r="172" spans="1:5" ht="12" customHeight="1">
      <c r="A172" s="9" t="s">
        <v>507</v>
      </c>
      <c r="B172" s="9" t="s">
        <v>271</v>
      </c>
      <c r="C172" s="6" t="s">
        <v>271</v>
      </c>
      <c r="D172" s="43">
        <v>0.13700000000000001</v>
      </c>
      <c r="E172" s="6" t="s">
        <v>279</v>
      </c>
    </row>
    <row r="173" spans="1:5" ht="12" customHeight="1">
      <c r="A173" s="9" t="s">
        <v>508</v>
      </c>
      <c r="B173" s="9" t="s">
        <v>271</v>
      </c>
      <c r="C173" s="6" t="s">
        <v>271</v>
      </c>
      <c r="D173" s="43">
        <v>9.5000000000000001E-2</v>
      </c>
      <c r="E173" s="6" t="s">
        <v>293</v>
      </c>
    </row>
    <row r="174" spans="1:5" ht="12" customHeight="1">
      <c r="A174" s="9" t="s">
        <v>509</v>
      </c>
      <c r="B174" s="9" t="s">
        <v>271</v>
      </c>
      <c r="C174" s="6" t="s">
        <v>271</v>
      </c>
      <c r="D174" s="43">
        <v>0.13800000000000001</v>
      </c>
      <c r="E174" s="6" t="s">
        <v>421</v>
      </c>
    </row>
    <row r="175" spans="1:5" ht="12" customHeight="1">
      <c r="A175" s="9" t="s">
        <v>510</v>
      </c>
      <c r="B175" s="9" t="s">
        <v>271</v>
      </c>
      <c r="C175" s="6" t="s">
        <v>271</v>
      </c>
      <c r="D175" s="43">
        <v>0.23899999999999999</v>
      </c>
      <c r="E175" s="6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E8" sqref="E8"/>
    </sheetView>
  </sheetViews>
  <sheetFormatPr defaultRowHeight="12.75"/>
  <cols>
    <col min="1" max="1" width="26.140625" style="2" customWidth="1"/>
    <col min="2" max="2" width="9.85546875" style="2" customWidth="1"/>
    <col min="3" max="3" width="9.5703125" style="2" customWidth="1"/>
    <col min="4" max="4" width="11.42578125" style="2" customWidth="1"/>
    <col min="5" max="5" width="9.5703125" style="2" customWidth="1"/>
    <col min="6" max="6" width="8.7109375" style="2" customWidth="1"/>
    <col min="7" max="7" width="11.42578125" style="2" customWidth="1"/>
    <col min="8" max="8" width="9" style="2" customWidth="1"/>
    <col min="9" max="9" width="9.140625" style="2" customWidth="1"/>
    <col min="10" max="10" width="6.28515625" style="2" customWidth="1"/>
    <col min="11" max="11" width="23.5703125" style="2" bestFit="1" customWidth="1"/>
    <col min="12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5" width="11.42578125" style="2" customWidth="1"/>
    <col min="266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21" width="11.42578125" style="2" customWidth="1"/>
    <col min="522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7" width="11.42578125" style="2" customWidth="1"/>
    <col min="778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3" width="11.42578125" style="2" customWidth="1"/>
    <col min="1034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9" width="11.42578125" style="2" customWidth="1"/>
    <col min="1290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5" width="11.42578125" style="2" customWidth="1"/>
    <col min="1546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801" width="11.42578125" style="2" customWidth="1"/>
    <col min="1802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7" width="11.42578125" style="2" customWidth="1"/>
    <col min="2058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3" width="11.42578125" style="2" customWidth="1"/>
    <col min="2314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9" width="11.42578125" style="2" customWidth="1"/>
    <col min="2570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5" width="11.42578125" style="2" customWidth="1"/>
    <col min="2826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81" width="11.42578125" style="2" customWidth="1"/>
    <col min="3082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7" width="11.42578125" style="2" customWidth="1"/>
    <col min="3338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3" width="11.42578125" style="2" customWidth="1"/>
    <col min="3594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9" width="11.42578125" style="2" customWidth="1"/>
    <col min="3850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5" width="11.42578125" style="2" customWidth="1"/>
    <col min="4106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61" width="11.42578125" style="2" customWidth="1"/>
    <col min="4362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7" width="11.42578125" style="2" customWidth="1"/>
    <col min="4618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3" width="11.42578125" style="2" customWidth="1"/>
    <col min="4874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9" width="11.42578125" style="2" customWidth="1"/>
    <col min="5130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5" width="11.42578125" style="2" customWidth="1"/>
    <col min="5386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41" width="11.42578125" style="2" customWidth="1"/>
    <col min="5642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7" width="11.42578125" style="2" customWidth="1"/>
    <col min="5898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3" width="11.42578125" style="2" customWidth="1"/>
    <col min="6154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9" width="11.42578125" style="2" customWidth="1"/>
    <col min="6410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5" width="11.42578125" style="2" customWidth="1"/>
    <col min="6666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21" width="11.42578125" style="2" customWidth="1"/>
    <col min="6922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7" width="11.42578125" style="2" customWidth="1"/>
    <col min="7178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3" width="11.42578125" style="2" customWidth="1"/>
    <col min="7434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9" width="11.42578125" style="2" customWidth="1"/>
    <col min="7690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5" width="11.42578125" style="2" customWidth="1"/>
    <col min="7946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201" width="11.42578125" style="2" customWidth="1"/>
    <col min="8202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7" width="11.42578125" style="2" customWidth="1"/>
    <col min="8458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3" width="11.42578125" style="2" customWidth="1"/>
    <col min="8714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9" width="11.42578125" style="2" customWidth="1"/>
    <col min="8970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5" width="11.42578125" style="2" customWidth="1"/>
    <col min="9226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81" width="11.42578125" style="2" customWidth="1"/>
    <col min="9482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7" width="11.42578125" style="2" customWidth="1"/>
    <col min="9738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3" width="11.42578125" style="2" customWidth="1"/>
    <col min="9994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9" width="11.42578125" style="2" customWidth="1"/>
    <col min="10250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5" width="11.42578125" style="2" customWidth="1"/>
    <col min="10506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61" width="11.42578125" style="2" customWidth="1"/>
    <col min="10762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7" width="11.42578125" style="2" customWidth="1"/>
    <col min="11018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3" width="11.42578125" style="2" customWidth="1"/>
    <col min="11274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9" width="11.42578125" style="2" customWidth="1"/>
    <col min="11530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5" width="11.42578125" style="2" customWidth="1"/>
    <col min="11786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41" width="11.42578125" style="2" customWidth="1"/>
    <col min="12042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7" width="11.42578125" style="2" customWidth="1"/>
    <col min="12298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3" width="11.42578125" style="2" customWidth="1"/>
    <col min="12554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9" width="11.42578125" style="2" customWidth="1"/>
    <col min="12810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5" width="11.42578125" style="2" customWidth="1"/>
    <col min="13066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21" width="11.42578125" style="2" customWidth="1"/>
    <col min="13322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7" width="11.42578125" style="2" customWidth="1"/>
    <col min="13578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3" width="11.42578125" style="2" customWidth="1"/>
    <col min="13834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9" width="11.42578125" style="2" customWidth="1"/>
    <col min="14090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5" width="11.42578125" style="2" customWidth="1"/>
    <col min="14346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601" width="11.42578125" style="2" customWidth="1"/>
    <col min="14602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7" width="11.42578125" style="2" customWidth="1"/>
    <col min="14858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3" width="11.42578125" style="2" customWidth="1"/>
    <col min="15114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9" width="11.42578125" style="2" customWidth="1"/>
    <col min="15370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5" width="11.42578125" style="2" customWidth="1"/>
    <col min="15626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81" width="11.42578125" style="2" customWidth="1"/>
    <col min="15882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7" width="11.42578125" style="2" customWidth="1"/>
    <col min="16138" max="16384" width="9.140625" style="2"/>
  </cols>
  <sheetData>
    <row r="1" spans="1:9" ht="13.5" thickBot="1"/>
    <row r="2" spans="1:9">
      <c r="A2" s="22" t="s">
        <v>1112</v>
      </c>
      <c r="B2" s="23" t="s">
        <v>36</v>
      </c>
      <c r="C2" s="24" t="s">
        <v>266</v>
      </c>
    </row>
    <row r="3" spans="1:9">
      <c r="A3" s="25" t="s">
        <v>860</v>
      </c>
      <c r="B3" s="26">
        <f>B14</f>
        <v>44788</v>
      </c>
      <c r="C3" s="27">
        <f>B3/$B$3</f>
        <v>1</v>
      </c>
    </row>
    <row r="4" spans="1:9">
      <c r="A4" s="25" t="s">
        <v>1094</v>
      </c>
      <c r="B4" s="26">
        <f>D14</f>
        <v>24945</v>
      </c>
      <c r="C4" s="27">
        <f>B4/$B$3</f>
        <v>0.5569572206841118</v>
      </c>
    </row>
    <row r="5" spans="1:9">
      <c r="A5" s="25" t="s">
        <v>1095</v>
      </c>
      <c r="B5" s="26">
        <f>H14</f>
        <v>16605</v>
      </c>
      <c r="C5" s="27">
        <f>B5/$B$3</f>
        <v>0.37074662856122176</v>
      </c>
    </row>
    <row r="6" spans="1:9" ht="13.5" thickBot="1">
      <c r="A6" s="28" t="s">
        <v>1096</v>
      </c>
      <c r="B6" s="29">
        <f>F14</f>
        <v>2974</v>
      </c>
      <c r="C6" s="30">
        <f>B6/$B$3</f>
        <v>6.640171474502099E-2</v>
      </c>
    </row>
    <row r="9" spans="1:9" ht="12" customHeight="1">
      <c r="A9" s="20" t="s">
        <v>859</v>
      </c>
      <c r="B9" s="15"/>
      <c r="C9" s="5"/>
      <c r="D9" s="5"/>
      <c r="E9" s="5"/>
      <c r="F9" s="5"/>
      <c r="G9" s="5"/>
      <c r="H9" s="5"/>
      <c r="I9" s="5"/>
    </row>
    <row r="10" spans="1:9" ht="12" customHeight="1">
      <c r="A10" s="19" t="s">
        <v>33</v>
      </c>
      <c r="B10" s="16"/>
      <c r="C10" s="5"/>
      <c r="D10" s="5"/>
      <c r="E10" s="5"/>
      <c r="F10" s="5"/>
      <c r="G10" s="5"/>
      <c r="H10" s="5"/>
      <c r="I10" s="5"/>
    </row>
    <row r="11" spans="1:9" ht="12" customHeight="1">
      <c r="A11" s="17" t="s">
        <v>265</v>
      </c>
      <c r="B11" s="9" t="s">
        <v>35</v>
      </c>
      <c r="C11" s="10"/>
      <c r="D11" s="10"/>
      <c r="E11" s="10"/>
      <c r="F11" s="10"/>
      <c r="G11" s="10"/>
      <c r="H11" s="10"/>
      <c r="I11" s="11"/>
    </row>
    <row r="12" spans="1:9" ht="12" customHeight="1">
      <c r="A12" s="4"/>
      <c r="B12" s="9" t="s">
        <v>860</v>
      </c>
      <c r="C12" s="11"/>
      <c r="D12" s="9" t="s">
        <v>861</v>
      </c>
      <c r="E12" s="11"/>
      <c r="F12" s="9" t="s">
        <v>862</v>
      </c>
      <c r="G12" s="11"/>
      <c r="H12" s="9" t="s">
        <v>863</v>
      </c>
      <c r="I12" s="11"/>
    </row>
    <row r="13" spans="1:9" ht="12" customHeight="1">
      <c r="A13" s="3"/>
      <c r="B13" s="9" t="s">
        <v>36</v>
      </c>
      <c r="C13" s="6" t="s">
        <v>37</v>
      </c>
      <c r="D13" s="6" t="s">
        <v>36</v>
      </c>
      <c r="E13" s="6" t="s">
        <v>37</v>
      </c>
      <c r="F13" s="6" t="s">
        <v>36</v>
      </c>
      <c r="G13" s="6" t="s">
        <v>37</v>
      </c>
      <c r="H13" s="6" t="s">
        <v>36</v>
      </c>
      <c r="I13" s="6" t="s">
        <v>37</v>
      </c>
    </row>
    <row r="14" spans="1:9" ht="12" customHeight="1">
      <c r="A14" s="9" t="s">
        <v>864</v>
      </c>
      <c r="B14" s="18">
        <v>44788</v>
      </c>
      <c r="C14" s="6" t="s">
        <v>865</v>
      </c>
      <c r="D14" s="42">
        <v>24945</v>
      </c>
      <c r="E14" s="6" t="s">
        <v>866</v>
      </c>
      <c r="F14" s="42">
        <v>2974</v>
      </c>
      <c r="G14" s="6" t="s">
        <v>567</v>
      </c>
      <c r="H14" s="42">
        <v>16605</v>
      </c>
      <c r="I14" s="6" t="s">
        <v>328</v>
      </c>
    </row>
    <row r="15" spans="1:9" ht="12" customHeight="1">
      <c r="A15" s="9" t="s">
        <v>867</v>
      </c>
      <c r="B15" s="9" t="s">
        <v>34</v>
      </c>
      <c r="C15" s="6" t="s">
        <v>34</v>
      </c>
      <c r="D15" s="6" t="s">
        <v>34</v>
      </c>
      <c r="E15" s="6" t="s">
        <v>34</v>
      </c>
      <c r="F15" s="6" t="s">
        <v>34</v>
      </c>
      <c r="G15" s="6" t="s">
        <v>34</v>
      </c>
      <c r="H15" s="6" t="s">
        <v>34</v>
      </c>
      <c r="I15" s="6" t="s">
        <v>34</v>
      </c>
    </row>
    <row r="16" spans="1:9" ht="12" customHeight="1">
      <c r="A16" s="9" t="s">
        <v>868</v>
      </c>
      <c r="B16" s="54">
        <v>0.35399999999999998</v>
      </c>
      <c r="C16" s="6" t="s">
        <v>725</v>
      </c>
      <c r="D16" s="43">
        <v>0.35799999999999998</v>
      </c>
      <c r="E16" s="6" t="s">
        <v>708</v>
      </c>
      <c r="F16" s="43">
        <v>0.40899999999999997</v>
      </c>
      <c r="G16" s="6" t="s">
        <v>869</v>
      </c>
      <c r="H16" s="43">
        <v>0.33800000000000002</v>
      </c>
      <c r="I16" s="6" t="s">
        <v>870</v>
      </c>
    </row>
    <row r="17" spans="1:9" ht="12" customHeight="1">
      <c r="A17" s="9" t="s">
        <v>871</v>
      </c>
      <c r="B17" s="54">
        <v>0.32</v>
      </c>
      <c r="C17" s="6" t="s">
        <v>491</v>
      </c>
      <c r="D17" s="43">
        <v>0.316</v>
      </c>
      <c r="E17" s="6" t="s">
        <v>701</v>
      </c>
      <c r="F17" s="43">
        <v>0.3</v>
      </c>
      <c r="G17" s="6" t="s">
        <v>872</v>
      </c>
      <c r="H17" s="43">
        <v>0.33300000000000002</v>
      </c>
      <c r="I17" s="6" t="s">
        <v>870</v>
      </c>
    </row>
    <row r="18" spans="1:9" ht="12" customHeight="1">
      <c r="A18" s="9" t="s">
        <v>873</v>
      </c>
      <c r="B18" s="54">
        <v>0.32600000000000001</v>
      </c>
      <c r="C18" s="6" t="s">
        <v>874</v>
      </c>
      <c r="D18" s="43">
        <v>0.32500000000000001</v>
      </c>
      <c r="E18" s="6" t="s">
        <v>505</v>
      </c>
      <c r="F18" s="43">
        <v>0.29199999999999998</v>
      </c>
      <c r="G18" s="6" t="s">
        <v>875</v>
      </c>
      <c r="H18" s="43">
        <v>0.32900000000000001</v>
      </c>
      <c r="I18" s="6" t="s">
        <v>876</v>
      </c>
    </row>
    <row r="19" spans="1:9" ht="12" customHeight="1">
      <c r="A19" s="9" t="s">
        <v>34</v>
      </c>
      <c r="B19" s="9" t="s">
        <v>34</v>
      </c>
      <c r="C19" s="6" t="s">
        <v>34</v>
      </c>
      <c r="D19" s="6" t="s">
        <v>34</v>
      </c>
      <c r="E19" s="6" t="s">
        <v>34</v>
      </c>
      <c r="F19" s="6" t="s">
        <v>34</v>
      </c>
      <c r="G19" s="6" t="s">
        <v>34</v>
      </c>
      <c r="H19" s="6" t="s">
        <v>34</v>
      </c>
      <c r="I19" s="6" t="s">
        <v>34</v>
      </c>
    </row>
    <row r="20" spans="1:9" ht="12" customHeight="1">
      <c r="A20" s="9" t="s">
        <v>877</v>
      </c>
      <c r="B20" s="9" t="s">
        <v>34</v>
      </c>
      <c r="C20" s="6" t="s">
        <v>34</v>
      </c>
      <c r="D20" s="6" t="s">
        <v>34</v>
      </c>
      <c r="E20" s="6" t="s">
        <v>34</v>
      </c>
      <c r="F20" s="6" t="s">
        <v>34</v>
      </c>
      <c r="G20" s="6" t="s">
        <v>34</v>
      </c>
      <c r="H20" s="6" t="s">
        <v>34</v>
      </c>
      <c r="I20" s="6" t="s">
        <v>34</v>
      </c>
    </row>
    <row r="21" spans="1:9" ht="12" customHeight="1">
      <c r="A21" s="9" t="s">
        <v>878</v>
      </c>
      <c r="B21" s="54">
        <v>0.94399999999999995</v>
      </c>
      <c r="C21" s="6" t="s">
        <v>329</v>
      </c>
      <c r="D21" s="43">
        <v>0.93799999999999994</v>
      </c>
      <c r="E21" s="6" t="s">
        <v>874</v>
      </c>
      <c r="F21" s="43">
        <v>0.97099999999999997</v>
      </c>
      <c r="G21" s="6" t="s">
        <v>496</v>
      </c>
      <c r="H21" s="43">
        <v>0.94899999999999995</v>
      </c>
      <c r="I21" s="6" t="s">
        <v>491</v>
      </c>
    </row>
    <row r="22" spans="1:9" ht="12" customHeight="1">
      <c r="A22" s="9" t="s">
        <v>879</v>
      </c>
      <c r="B22" s="54">
        <v>0.45700000000000002</v>
      </c>
      <c r="C22" s="6" t="s">
        <v>701</v>
      </c>
      <c r="D22" s="43">
        <v>0.54800000000000004</v>
      </c>
      <c r="E22" s="6" t="s">
        <v>880</v>
      </c>
      <c r="F22" s="43">
        <v>0.46400000000000002</v>
      </c>
      <c r="G22" s="6" t="s">
        <v>881</v>
      </c>
      <c r="H22" s="43">
        <v>0.318</v>
      </c>
      <c r="I22" s="6" t="s">
        <v>476</v>
      </c>
    </row>
    <row r="23" spans="1:9" ht="12" customHeight="1">
      <c r="A23" s="9" t="s">
        <v>882</v>
      </c>
      <c r="B23" s="54">
        <v>0.21299999999999999</v>
      </c>
      <c r="C23" s="6" t="s">
        <v>708</v>
      </c>
      <c r="D23" s="43">
        <v>0.126</v>
      </c>
      <c r="E23" s="6" t="s">
        <v>304</v>
      </c>
      <c r="F23" s="43">
        <v>0.14399999999999999</v>
      </c>
      <c r="G23" s="6" t="s">
        <v>883</v>
      </c>
      <c r="H23" s="43">
        <v>0.35699999999999998</v>
      </c>
      <c r="I23" s="6" t="s">
        <v>884</v>
      </c>
    </row>
    <row r="24" spans="1:9" ht="12" customHeight="1">
      <c r="A24" s="9" t="s">
        <v>885</v>
      </c>
      <c r="B24" s="54">
        <v>3.0000000000000001E-3</v>
      </c>
      <c r="C24" s="6" t="s">
        <v>630</v>
      </c>
      <c r="D24" s="43">
        <v>2E-3</v>
      </c>
      <c r="E24" s="6" t="s">
        <v>630</v>
      </c>
      <c r="F24" s="43">
        <v>1.4E-2</v>
      </c>
      <c r="G24" s="6" t="s">
        <v>874</v>
      </c>
      <c r="H24" s="43">
        <v>2E-3</v>
      </c>
      <c r="I24" s="6" t="s">
        <v>320</v>
      </c>
    </row>
    <row r="25" spans="1:9" ht="12" customHeight="1">
      <c r="A25" s="9" t="s">
        <v>886</v>
      </c>
      <c r="B25" s="54">
        <v>5.2999999999999999E-2</v>
      </c>
      <c r="C25" s="6" t="s">
        <v>290</v>
      </c>
      <c r="D25" s="43">
        <v>8.5000000000000006E-2</v>
      </c>
      <c r="E25" s="6" t="s">
        <v>310</v>
      </c>
      <c r="F25" s="43">
        <v>1.2E-2</v>
      </c>
      <c r="G25" s="6" t="s">
        <v>663</v>
      </c>
      <c r="H25" s="43">
        <v>1.4E-2</v>
      </c>
      <c r="I25" s="6" t="s">
        <v>279</v>
      </c>
    </row>
    <row r="26" spans="1:9" ht="12" customHeight="1">
      <c r="A26" s="9" t="s">
        <v>887</v>
      </c>
      <c r="B26" s="54">
        <v>0</v>
      </c>
      <c r="C26" s="6" t="s">
        <v>285</v>
      </c>
      <c r="D26" s="43">
        <v>0</v>
      </c>
      <c r="E26" s="6" t="s">
        <v>285</v>
      </c>
      <c r="F26" s="43">
        <v>0</v>
      </c>
      <c r="G26" s="6" t="s">
        <v>293</v>
      </c>
      <c r="H26" s="43">
        <v>0</v>
      </c>
      <c r="I26" s="6" t="s">
        <v>630</v>
      </c>
    </row>
    <row r="27" spans="1:9" ht="12" customHeight="1">
      <c r="A27" s="9" t="s">
        <v>888</v>
      </c>
      <c r="B27" s="54">
        <v>0.217</v>
      </c>
      <c r="C27" s="6" t="s">
        <v>889</v>
      </c>
      <c r="D27" s="43">
        <v>0.17699999999999999</v>
      </c>
      <c r="E27" s="6" t="s">
        <v>889</v>
      </c>
      <c r="F27" s="43">
        <v>0.33700000000000002</v>
      </c>
      <c r="G27" s="6" t="s">
        <v>890</v>
      </c>
      <c r="H27" s="43">
        <v>0.25800000000000001</v>
      </c>
      <c r="I27" s="6" t="s">
        <v>891</v>
      </c>
    </row>
    <row r="28" spans="1:9" ht="12" customHeight="1">
      <c r="A28" s="9" t="s">
        <v>892</v>
      </c>
      <c r="B28" s="54">
        <v>5.6000000000000001E-2</v>
      </c>
      <c r="C28" s="6" t="s">
        <v>329</v>
      </c>
      <c r="D28" s="43">
        <v>6.2E-2</v>
      </c>
      <c r="E28" s="6" t="s">
        <v>874</v>
      </c>
      <c r="F28" s="43">
        <v>2.9000000000000001E-2</v>
      </c>
      <c r="G28" s="6" t="s">
        <v>496</v>
      </c>
      <c r="H28" s="43">
        <v>5.0999999999999997E-2</v>
      </c>
      <c r="I28" s="6" t="s">
        <v>491</v>
      </c>
    </row>
    <row r="29" spans="1:9" ht="12" customHeight="1">
      <c r="A29" s="9" t="s">
        <v>34</v>
      </c>
      <c r="B29" s="9" t="s">
        <v>34</v>
      </c>
      <c r="C29" s="6" t="s">
        <v>34</v>
      </c>
      <c r="D29" s="6" t="s">
        <v>34</v>
      </c>
      <c r="E29" s="6" t="s">
        <v>34</v>
      </c>
      <c r="F29" s="6" t="s">
        <v>34</v>
      </c>
      <c r="G29" s="6" t="s">
        <v>34</v>
      </c>
      <c r="H29" s="6" t="s">
        <v>34</v>
      </c>
      <c r="I29" s="6" t="s">
        <v>34</v>
      </c>
    </row>
    <row r="30" spans="1:9" ht="12" customHeight="1">
      <c r="A30" s="9" t="s">
        <v>893</v>
      </c>
      <c r="B30" s="54">
        <v>0.46700000000000003</v>
      </c>
      <c r="C30" s="6" t="s">
        <v>701</v>
      </c>
      <c r="D30" s="43">
        <v>0.38600000000000001</v>
      </c>
      <c r="E30" s="6" t="s">
        <v>894</v>
      </c>
      <c r="F30" s="43">
        <v>0.61399999999999999</v>
      </c>
      <c r="G30" s="6" t="s">
        <v>895</v>
      </c>
      <c r="H30" s="43">
        <v>0.56200000000000006</v>
      </c>
      <c r="I30" s="6" t="s">
        <v>476</v>
      </c>
    </row>
    <row r="31" spans="1:9" ht="12" customHeight="1">
      <c r="A31" s="9" t="s">
        <v>896</v>
      </c>
      <c r="B31" s="54">
        <v>0.26600000000000001</v>
      </c>
      <c r="C31" s="6" t="s">
        <v>663</v>
      </c>
      <c r="D31" s="43">
        <v>0.379</v>
      </c>
      <c r="E31" s="6" t="s">
        <v>894</v>
      </c>
      <c r="F31" s="43">
        <v>0.224</v>
      </c>
      <c r="G31" s="6" t="s">
        <v>897</v>
      </c>
      <c r="H31" s="43">
        <v>0.106</v>
      </c>
      <c r="I31" s="6" t="s">
        <v>500</v>
      </c>
    </row>
    <row r="32" spans="1:9" ht="12" customHeight="1">
      <c r="A32" s="9" t="s">
        <v>34</v>
      </c>
      <c r="B32" s="9" t="s">
        <v>34</v>
      </c>
      <c r="C32" s="6" t="s">
        <v>34</v>
      </c>
      <c r="D32" s="6" t="s">
        <v>34</v>
      </c>
      <c r="E32" s="6" t="s">
        <v>34</v>
      </c>
      <c r="F32" s="6" t="s">
        <v>34</v>
      </c>
      <c r="G32" s="6" t="s">
        <v>34</v>
      </c>
      <c r="H32" s="6" t="s">
        <v>34</v>
      </c>
      <c r="I32" s="6" t="s">
        <v>34</v>
      </c>
    </row>
    <row r="33" spans="1:9" ht="12" customHeight="1">
      <c r="A33" s="9" t="s">
        <v>898</v>
      </c>
      <c r="B33" s="9" t="s">
        <v>34</v>
      </c>
      <c r="C33" s="6" t="s">
        <v>34</v>
      </c>
      <c r="D33" s="6" t="s">
        <v>34</v>
      </c>
      <c r="E33" s="6" t="s">
        <v>34</v>
      </c>
      <c r="F33" s="6" t="s">
        <v>34</v>
      </c>
      <c r="G33" s="6" t="s">
        <v>34</v>
      </c>
      <c r="H33" s="6" t="s">
        <v>34</v>
      </c>
      <c r="I33" s="6" t="s">
        <v>34</v>
      </c>
    </row>
    <row r="34" spans="1:9" ht="12" customHeight="1">
      <c r="A34" s="9" t="s">
        <v>899</v>
      </c>
      <c r="B34" s="54">
        <v>0.88700000000000001</v>
      </c>
      <c r="C34" s="6" t="s">
        <v>725</v>
      </c>
      <c r="D34" s="43">
        <v>0.92800000000000005</v>
      </c>
      <c r="E34" s="6" t="s">
        <v>310</v>
      </c>
      <c r="F34" s="43">
        <v>0.75900000000000001</v>
      </c>
      <c r="G34" s="6" t="s">
        <v>900</v>
      </c>
      <c r="H34" s="43">
        <v>0.86199999999999999</v>
      </c>
      <c r="I34" s="6" t="s">
        <v>876</v>
      </c>
    </row>
    <row r="35" spans="1:9" ht="12" customHeight="1">
      <c r="A35" s="9" t="s">
        <v>901</v>
      </c>
      <c r="B35" s="54">
        <v>6.4000000000000001E-2</v>
      </c>
      <c r="C35" s="6" t="s">
        <v>293</v>
      </c>
      <c r="D35" s="43">
        <v>5.7000000000000002E-2</v>
      </c>
      <c r="E35" s="6" t="s">
        <v>329</v>
      </c>
      <c r="F35" s="43">
        <v>4.2999999999999997E-2</v>
      </c>
      <c r="G35" s="6" t="s">
        <v>902</v>
      </c>
      <c r="H35" s="43">
        <v>7.9000000000000001E-2</v>
      </c>
      <c r="I35" s="6" t="s">
        <v>701</v>
      </c>
    </row>
    <row r="36" spans="1:9" ht="12" customHeight="1">
      <c r="A36" s="9" t="s">
        <v>903</v>
      </c>
      <c r="B36" s="54">
        <v>3.3000000000000002E-2</v>
      </c>
      <c r="C36" s="6" t="s">
        <v>279</v>
      </c>
      <c r="D36" s="43">
        <v>1.2999999999999999E-2</v>
      </c>
      <c r="E36" s="6" t="s">
        <v>274</v>
      </c>
      <c r="F36" s="43">
        <v>0.14399999999999999</v>
      </c>
      <c r="G36" s="6" t="s">
        <v>869</v>
      </c>
      <c r="H36" s="43">
        <v>4.2999999999999997E-2</v>
      </c>
      <c r="I36" s="6" t="s">
        <v>491</v>
      </c>
    </row>
    <row r="37" spans="1:9" ht="12" customHeight="1">
      <c r="A37" s="9" t="s">
        <v>904</v>
      </c>
      <c r="B37" s="54">
        <v>1.6E-2</v>
      </c>
      <c r="C37" s="6" t="s">
        <v>317</v>
      </c>
      <c r="D37" s="43">
        <v>2E-3</v>
      </c>
      <c r="E37" s="6" t="s">
        <v>630</v>
      </c>
      <c r="F37" s="43">
        <v>5.3999999999999999E-2</v>
      </c>
      <c r="G37" s="6" t="s">
        <v>905</v>
      </c>
      <c r="H37" s="43">
        <v>1.6E-2</v>
      </c>
      <c r="I37" s="6" t="s">
        <v>279</v>
      </c>
    </row>
    <row r="38" spans="1:9" ht="12" customHeight="1">
      <c r="A38" s="9" t="s">
        <v>34</v>
      </c>
      <c r="B38" s="9" t="s">
        <v>34</v>
      </c>
      <c r="C38" s="6" t="s">
        <v>34</v>
      </c>
      <c r="D38" s="6" t="s">
        <v>34</v>
      </c>
      <c r="E38" s="6" t="s">
        <v>34</v>
      </c>
      <c r="F38" s="6" t="s">
        <v>34</v>
      </c>
      <c r="G38" s="6" t="s">
        <v>34</v>
      </c>
      <c r="H38" s="6" t="s">
        <v>34</v>
      </c>
      <c r="I38" s="6" t="s">
        <v>34</v>
      </c>
    </row>
    <row r="39" spans="1:9" ht="12" customHeight="1">
      <c r="A39" s="9" t="s">
        <v>906</v>
      </c>
      <c r="B39" s="9" t="s">
        <v>34</v>
      </c>
      <c r="C39" s="6" t="s">
        <v>34</v>
      </c>
      <c r="D39" s="6" t="s">
        <v>34</v>
      </c>
      <c r="E39" s="6" t="s">
        <v>34</v>
      </c>
      <c r="F39" s="6" t="s">
        <v>34</v>
      </c>
      <c r="G39" s="6" t="s">
        <v>34</v>
      </c>
      <c r="H39" s="6" t="s">
        <v>34</v>
      </c>
      <c r="I39" s="6" t="s">
        <v>34</v>
      </c>
    </row>
    <row r="40" spans="1:9" ht="12" customHeight="1">
      <c r="A40" s="9" t="s">
        <v>907</v>
      </c>
      <c r="B40" s="54">
        <v>0.93200000000000005</v>
      </c>
      <c r="C40" s="6" t="s">
        <v>421</v>
      </c>
      <c r="D40" s="43">
        <v>0.93</v>
      </c>
      <c r="E40" s="6" t="s">
        <v>663</v>
      </c>
      <c r="F40" s="43">
        <v>0.86099999999999999</v>
      </c>
      <c r="G40" s="6" t="s">
        <v>908</v>
      </c>
      <c r="H40" s="43">
        <v>0.94699999999999995</v>
      </c>
      <c r="I40" s="6" t="s">
        <v>874</v>
      </c>
    </row>
    <row r="41" spans="1:9" ht="12" customHeight="1">
      <c r="A41" s="9" t="s">
        <v>909</v>
      </c>
      <c r="B41" s="54">
        <v>6.8000000000000005E-2</v>
      </c>
      <c r="C41" s="6" t="s">
        <v>421</v>
      </c>
      <c r="D41" s="43">
        <v>7.0000000000000007E-2</v>
      </c>
      <c r="E41" s="6" t="s">
        <v>663</v>
      </c>
      <c r="F41" s="43">
        <v>0.13900000000000001</v>
      </c>
      <c r="G41" s="6" t="s">
        <v>908</v>
      </c>
      <c r="H41" s="43">
        <v>5.2999999999999999E-2</v>
      </c>
      <c r="I41" s="6" t="s">
        <v>874</v>
      </c>
    </row>
    <row r="42" spans="1:9" ht="12" customHeight="1">
      <c r="A42" s="9" t="s">
        <v>34</v>
      </c>
      <c r="B42" s="9" t="s">
        <v>34</v>
      </c>
      <c r="C42" s="6" t="s">
        <v>34</v>
      </c>
      <c r="D42" s="6" t="s">
        <v>34</v>
      </c>
      <c r="E42" s="6" t="s">
        <v>34</v>
      </c>
      <c r="F42" s="6" t="s">
        <v>34</v>
      </c>
      <c r="G42" s="6" t="s">
        <v>34</v>
      </c>
      <c r="H42" s="6" t="s">
        <v>34</v>
      </c>
      <c r="I42" s="6" t="s">
        <v>34</v>
      </c>
    </row>
    <row r="43" spans="1:9" ht="12" customHeight="1">
      <c r="A43" s="9" t="s">
        <v>910</v>
      </c>
      <c r="B43" s="9" t="s">
        <v>34</v>
      </c>
      <c r="C43" s="6" t="s">
        <v>34</v>
      </c>
      <c r="D43" s="6" t="s">
        <v>34</v>
      </c>
      <c r="E43" s="6" t="s">
        <v>34</v>
      </c>
      <c r="F43" s="6" t="s">
        <v>34</v>
      </c>
      <c r="G43" s="6" t="s">
        <v>34</v>
      </c>
      <c r="H43" s="6" t="s">
        <v>34</v>
      </c>
      <c r="I43" s="6" t="s">
        <v>34</v>
      </c>
    </row>
    <row r="44" spans="1:9" ht="12" customHeight="1">
      <c r="A44" s="9" t="s">
        <v>911</v>
      </c>
      <c r="B44" s="54">
        <v>9.0999999999999998E-2</v>
      </c>
      <c r="C44" s="6" t="s">
        <v>725</v>
      </c>
      <c r="D44" s="6" t="s">
        <v>271</v>
      </c>
      <c r="E44" s="6" t="s">
        <v>271</v>
      </c>
      <c r="F44" s="43">
        <v>0.45600000000000002</v>
      </c>
      <c r="G44" s="6" t="s">
        <v>912</v>
      </c>
      <c r="H44" s="43">
        <v>0.151</v>
      </c>
      <c r="I44" s="6" t="s">
        <v>913</v>
      </c>
    </row>
    <row r="45" spans="1:9" ht="12" customHeight="1">
      <c r="A45" s="9" t="s">
        <v>34</v>
      </c>
      <c r="B45" s="9" t="s">
        <v>34</v>
      </c>
      <c r="C45" s="6" t="s">
        <v>34</v>
      </c>
      <c r="D45" s="6" t="s">
        <v>34</v>
      </c>
      <c r="E45" s="6" t="s">
        <v>34</v>
      </c>
      <c r="F45" s="6" t="s">
        <v>34</v>
      </c>
      <c r="G45" s="6" t="s">
        <v>34</v>
      </c>
      <c r="H45" s="6" t="s">
        <v>34</v>
      </c>
      <c r="I45" s="6" t="s">
        <v>34</v>
      </c>
    </row>
    <row r="46" spans="1:9" ht="12" customHeight="1">
      <c r="A46" s="9" t="s">
        <v>914</v>
      </c>
      <c r="B46" s="9" t="s">
        <v>34</v>
      </c>
      <c r="C46" s="6" t="s">
        <v>34</v>
      </c>
      <c r="D46" s="6" t="s">
        <v>34</v>
      </c>
      <c r="E46" s="6" t="s">
        <v>34</v>
      </c>
      <c r="F46" s="6" t="s">
        <v>34</v>
      </c>
      <c r="G46" s="6" t="s">
        <v>34</v>
      </c>
      <c r="H46" s="6" t="s">
        <v>34</v>
      </c>
      <c r="I46" s="6" t="s">
        <v>34</v>
      </c>
    </row>
    <row r="47" spans="1:9" ht="12" customHeight="1">
      <c r="A47" s="9" t="s">
        <v>915</v>
      </c>
      <c r="B47" s="18">
        <v>44788</v>
      </c>
      <c r="C47" s="6" t="s">
        <v>865</v>
      </c>
      <c r="D47" s="42">
        <v>24945</v>
      </c>
      <c r="E47" s="6" t="s">
        <v>866</v>
      </c>
      <c r="F47" s="42">
        <v>2974</v>
      </c>
      <c r="G47" s="6" t="s">
        <v>567</v>
      </c>
      <c r="H47" s="42">
        <v>16605</v>
      </c>
      <c r="I47" s="6" t="s">
        <v>328</v>
      </c>
    </row>
    <row r="48" spans="1:9" ht="12" customHeight="1">
      <c r="A48" s="9" t="s">
        <v>916</v>
      </c>
      <c r="B48" s="54">
        <v>2.5999999999999999E-2</v>
      </c>
      <c r="C48" s="6" t="s">
        <v>317</v>
      </c>
      <c r="D48" s="43">
        <v>0.02</v>
      </c>
      <c r="E48" s="6" t="s">
        <v>324</v>
      </c>
      <c r="F48" s="43">
        <v>1.7999999999999999E-2</v>
      </c>
      <c r="G48" s="6" t="s">
        <v>725</v>
      </c>
      <c r="H48" s="43">
        <v>3.5999999999999997E-2</v>
      </c>
      <c r="I48" s="6" t="s">
        <v>279</v>
      </c>
    </row>
    <row r="49" spans="1:9" ht="12" customHeight="1">
      <c r="A49" s="9" t="s">
        <v>34</v>
      </c>
      <c r="B49" s="9" t="s">
        <v>34</v>
      </c>
      <c r="C49" s="6" t="s">
        <v>34</v>
      </c>
      <c r="D49" s="6" t="s">
        <v>34</v>
      </c>
      <c r="E49" s="6" t="s">
        <v>34</v>
      </c>
      <c r="F49" s="6" t="s">
        <v>34</v>
      </c>
      <c r="G49" s="6" t="s">
        <v>34</v>
      </c>
      <c r="H49" s="6" t="s">
        <v>34</v>
      </c>
      <c r="I49" s="6" t="s">
        <v>34</v>
      </c>
    </row>
    <row r="50" spans="1:9" ht="12" customHeight="1">
      <c r="A50" s="9" t="s">
        <v>917</v>
      </c>
      <c r="B50" s="9" t="s">
        <v>34</v>
      </c>
      <c r="C50" s="6" t="s">
        <v>34</v>
      </c>
      <c r="D50" s="6" t="s">
        <v>34</v>
      </c>
      <c r="E50" s="6" t="s">
        <v>34</v>
      </c>
      <c r="F50" s="6" t="s">
        <v>34</v>
      </c>
      <c r="G50" s="6" t="s">
        <v>34</v>
      </c>
      <c r="H50" s="6" t="s">
        <v>34</v>
      </c>
      <c r="I50" s="6" t="s">
        <v>34</v>
      </c>
    </row>
    <row r="51" spans="1:9" ht="12" customHeight="1">
      <c r="A51" s="9" t="s">
        <v>918</v>
      </c>
      <c r="B51" s="18">
        <v>35974</v>
      </c>
      <c r="C51" s="6" t="s">
        <v>919</v>
      </c>
      <c r="D51" s="42">
        <v>20037</v>
      </c>
      <c r="E51" s="6" t="s">
        <v>920</v>
      </c>
      <c r="F51" s="42">
        <v>2231</v>
      </c>
      <c r="G51" s="6" t="s">
        <v>99</v>
      </c>
      <c r="H51" s="42">
        <v>13458</v>
      </c>
      <c r="I51" s="6" t="s">
        <v>921</v>
      </c>
    </row>
    <row r="52" spans="1:9" ht="12" customHeight="1">
      <c r="A52" s="9" t="s">
        <v>922</v>
      </c>
      <c r="B52" s="18">
        <v>32799</v>
      </c>
      <c r="C52" s="6" t="s">
        <v>923</v>
      </c>
      <c r="D52" s="42">
        <v>18451</v>
      </c>
      <c r="E52" s="6" t="s">
        <v>924</v>
      </c>
      <c r="F52" s="42">
        <v>1949</v>
      </c>
      <c r="G52" s="6" t="s">
        <v>925</v>
      </c>
      <c r="H52" s="42">
        <v>12170</v>
      </c>
      <c r="I52" s="6" t="s">
        <v>926</v>
      </c>
    </row>
    <row r="53" spans="1:9" ht="12" customHeight="1">
      <c r="A53" s="9" t="s">
        <v>927</v>
      </c>
      <c r="B53" s="54">
        <v>0.81499999999999995</v>
      </c>
      <c r="C53" s="6" t="s">
        <v>701</v>
      </c>
      <c r="D53" s="43">
        <v>0.72599999999999998</v>
      </c>
      <c r="E53" s="6" t="s">
        <v>894</v>
      </c>
      <c r="F53" s="43">
        <v>0.95399999999999996</v>
      </c>
      <c r="G53" s="6" t="s">
        <v>496</v>
      </c>
      <c r="H53" s="43">
        <v>0.92500000000000004</v>
      </c>
      <c r="I53" s="6" t="s">
        <v>708</v>
      </c>
    </row>
    <row r="54" spans="1:9" ht="12" customHeight="1">
      <c r="A54" s="9" t="s">
        <v>928</v>
      </c>
      <c r="B54" s="54">
        <v>0.185</v>
      </c>
      <c r="C54" s="6" t="s">
        <v>701</v>
      </c>
      <c r="D54" s="43">
        <v>0.27400000000000002</v>
      </c>
      <c r="E54" s="6" t="s">
        <v>894</v>
      </c>
      <c r="F54" s="43">
        <v>4.5999999999999999E-2</v>
      </c>
      <c r="G54" s="6" t="s">
        <v>496</v>
      </c>
      <c r="H54" s="43">
        <v>7.4999999999999997E-2</v>
      </c>
      <c r="I54" s="6" t="s">
        <v>708</v>
      </c>
    </row>
    <row r="55" spans="1:9" ht="12" customHeight="1">
      <c r="A55" s="9" t="s">
        <v>929</v>
      </c>
      <c r="B55" s="18">
        <v>3175</v>
      </c>
      <c r="C55" s="6" t="s">
        <v>930</v>
      </c>
      <c r="D55" s="42">
        <v>1586</v>
      </c>
      <c r="E55" s="6" t="s">
        <v>319</v>
      </c>
      <c r="F55" s="41">
        <v>282</v>
      </c>
      <c r="G55" s="6" t="s">
        <v>168</v>
      </c>
      <c r="H55" s="42">
        <v>1288</v>
      </c>
      <c r="I55" s="6" t="s">
        <v>931</v>
      </c>
    </row>
    <row r="56" spans="1:9" ht="12" customHeight="1">
      <c r="A56" s="9" t="s">
        <v>34</v>
      </c>
      <c r="B56" s="9" t="s">
        <v>34</v>
      </c>
      <c r="C56" s="6" t="s">
        <v>34</v>
      </c>
      <c r="D56" s="6" t="s">
        <v>34</v>
      </c>
      <c r="E56" s="6" t="s">
        <v>34</v>
      </c>
      <c r="F56" s="6" t="s">
        <v>34</v>
      </c>
      <c r="G56" s="6" t="s">
        <v>34</v>
      </c>
      <c r="H56" s="6" t="s">
        <v>34</v>
      </c>
      <c r="I56" s="6" t="s">
        <v>34</v>
      </c>
    </row>
    <row r="57" spans="1:9" ht="12" customHeight="1">
      <c r="A57" s="9" t="s">
        <v>932</v>
      </c>
      <c r="B57" s="9" t="s">
        <v>34</v>
      </c>
      <c r="C57" s="6" t="s">
        <v>34</v>
      </c>
      <c r="D57" s="6" t="s">
        <v>34</v>
      </c>
      <c r="E57" s="6" t="s">
        <v>34</v>
      </c>
      <c r="F57" s="6" t="s">
        <v>34</v>
      </c>
      <c r="G57" s="6" t="s">
        <v>34</v>
      </c>
      <c r="H57" s="6" t="s">
        <v>34</v>
      </c>
      <c r="I57" s="6" t="s">
        <v>34</v>
      </c>
    </row>
    <row r="58" spans="1:9" ht="12" customHeight="1">
      <c r="A58" s="9" t="s">
        <v>933</v>
      </c>
      <c r="B58" s="18">
        <v>58971</v>
      </c>
      <c r="C58" s="6" t="s">
        <v>934</v>
      </c>
      <c r="D58" s="42">
        <v>97215</v>
      </c>
      <c r="E58" s="6" t="s">
        <v>248</v>
      </c>
      <c r="F58" s="42">
        <v>42118</v>
      </c>
      <c r="G58" s="6" t="s">
        <v>257</v>
      </c>
      <c r="H58" s="42">
        <v>27231</v>
      </c>
      <c r="I58" s="6" t="s">
        <v>262</v>
      </c>
    </row>
    <row r="59" spans="1:9" ht="12" customHeight="1">
      <c r="A59" s="9" t="s">
        <v>34</v>
      </c>
      <c r="B59" s="9" t="s">
        <v>34</v>
      </c>
      <c r="C59" s="6" t="s">
        <v>34</v>
      </c>
      <c r="D59" s="6" t="s">
        <v>34</v>
      </c>
      <c r="E59" s="6" t="s">
        <v>34</v>
      </c>
      <c r="F59" s="6" t="s">
        <v>34</v>
      </c>
      <c r="G59" s="6" t="s">
        <v>34</v>
      </c>
      <c r="H59" s="6" t="s">
        <v>34</v>
      </c>
      <c r="I59" s="6" t="s">
        <v>34</v>
      </c>
    </row>
    <row r="60" spans="1:9" ht="12" customHeight="1">
      <c r="A60" s="9" t="s">
        <v>864</v>
      </c>
      <c r="B60" s="18">
        <v>44788</v>
      </c>
      <c r="C60" s="6" t="s">
        <v>865</v>
      </c>
      <c r="D60" s="42">
        <v>24945</v>
      </c>
      <c r="E60" s="6" t="s">
        <v>866</v>
      </c>
      <c r="F60" s="42">
        <v>2974</v>
      </c>
      <c r="G60" s="6" t="s">
        <v>567</v>
      </c>
      <c r="H60" s="42">
        <v>16605</v>
      </c>
      <c r="I60" s="6" t="s">
        <v>328</v>
      </c>
    </row>
    <row r="61" spans="1:9" ht="12" customHeight="1">
      <c r="A61" s="9" t="s">
        <v>935</v>
      </c>
      <c r="B61" s="9" t="s">
        <v>34</v>
      </c>
      <c r="C61" s="6" t="s">
        <v>34</v>
      </c>
      <c r="D61" s="6" t="s">
        <v>34</v>
      </c>
      <c r="E61" s="6" t="s">
        <v>34</v>
      </c>
      <c r="F61" s="6" t="s">
        <v>34</v>
      </c>
      <c r="G61" s="6" t="s">
        <v>34</v>
      </c>
      <c r="H61" s="6" t="s">
        <v>34</v>
      </c>
      <c r="I61" s="6" t="s">
        <v>34</v>
      </c>
    </row>
    <row r="62" spans="1:9" ht="12" customHeight="1">
      <c r="A62" s="9" t="s">
        <v>936</v>
      </c>
      <c r="B62" s="54">
        <v>0.32500000000000001</v>
      </c>
      <c r="C62" s="6" t="s">
        <v>701</v>
      </c>
      <c r="D62" s="43">
        <v>0.17100000000000001</v>
      </c>
      <c r="E62" s="6" t="s">
        <v>889</v>
      </c>
      <c r="F62" s="43">
        <v>0.41799999999999998</v>
      </c>
      <c r="G62" s="6" t="s">
        <v>937</v>
      </c>
      <c r="H62" s="43">
        <v>0.53800000000000003</v>
      </c>
      <c r="I62" s="6" t="s">
        <v>474</v>
      </c>
    </row>
    <row r="63" spans="1:9" ht="12" customHeight="1">
      <c r="A63" s="9" t="s">
        <v>34</v>
      </c>
      <c r="B63" s="9" t="s">
        <v>34</v>
      </c>
      <c r="C63" s="6" t="s">
        <v>34</v>
      </c>
      <c r="D63" s="6" t="s">
        <v>34</v>
      </c>
      <c r="E63" s="6" t="s">
        <v>34</v>
      </c>
      <c r="F63" s="6" t="s">
        <v>34</v>
      </c>
      <c r="G63" s="6" t="s">
        <v>34</v>
      </c>
      <c r="H63" s="6" t="s">
        <v>34</v>
      </c>
      <c r="I63" s="6" t="s">
        <v>34</v>
      </c>
    </row>
    <row r="64" spans="1:9" ht="12" customHeight="1">
      <c r="A64" s="9" t="s">
        <v>938</v>
      </c>
      <c r="B64" s="9" t="s">
        <v>34</v>
      </c>
      <c r="C64" s="6" t="s">
        <v>34</v>
      </c>
      <c r="D64" s="6" t="s">
        <v>34</v>
      </c>
      <c r="E64" s="6" t="s">
        <v>34</v>
      </c>
      <c r="F64" s="6" t="s">
        <v>34</v>
      </c>
      <c r="G64" s="6" t="s">
        <v>34</v>
      </c>
      <c r="H64" s="6" t="s">
        <v>34</v>
      </c>
      <c r="I64" s="6" t="s">
        <v>34</v>
      </c>
    </row>
    <row r="65" spans="1:9" ht="12" customHeight="1">
      <c r="A65" s="9" t="s">
        <v>939</v>
      </c>
      <c r="B65" s="18">
        <v>44215</v>
      </c>
      <c r="C65" s="6" t="s">
        <v>270</v>
      </c>
      <c r="D65" s="42">
        <v>24899</v>
      </c>
      <c r="E65" s="6" t="s">
        <v>940</v>
      </c>
      <c r="F65" s="42">
        <v>2828</v>
      </c>
      <c r="G65" s="6" t="s">
        <v>941</v>
      </c>
      <c r="H65" s="42">
        <v>16388</v>
      </c>
      <c r="I65" s="6" t="s">
        <v>942</v>
      </c>
    </row>
    <row r="66" spans="1:9" ht="12" customHeight="1">
      <c r="A66" s="9" t="s">
        <v>943</v>
      </c>
      <c r="B66" s="54">
        <v>0.247</v>
      </c>
      <c r="C66" s="6" t="s">
        <v>500</v>
      </c>
      <c r="D66" s="43">
        <v>0.112</v>
      </c>
      <c r="E66" s="6" t="s">
        <v>505</v>
      </c>
      <c r="F66" s="43">
        <v>0.17100000000000001</v>
      </c>
      <c r="G66" s="6" t="s">
        <v>944</v>
      </c>
      <c r="H66" s="43">
        <v>0.46100000000000002</v>
      </c>
      <c r="I66" s="6" t="s">
        <v>945</v>
      </c>
    </row>
    <row r="67" spans="1:9" ht="12" customHeight="1">
      <c r="A67" s="9" t="s">
        <v>946</v>
      </c>
      <c r="B67" s="54">
        <v>0.753</v>
      </c>
      <c r="C67" s="6" t="s">
        <v>500</v>
      </c>
      <c r="D67" s="43">
        <v>0.88800000000000001</v>
      </c>
      <c r="E67" s="6" t="s">
        <v>505</v>
      </c>
      <c r="F67" s="43">
        <v>0.82899999999999996</v>
      </c>
      <c r="G67" s="6" t="s">
        <v>944</v>
      </c>
      <c r="H67" s="43">
        <v>0.53900000000000003</v>
      </c>
      <c r="I67" s="6" t="s">
        <v>945</v>
      </c>
    </row>
    <row r="68" spans="1:9" ht="12" customHeight="1">
      <c r="A68" s="9" t="s">
        <v>34</v>
      </c>
      <c r="B68" s="9" t="s">
        <v>34</v>
      </c>
      <c r="C68" s="6" t="s">
        <v>34</v>
      </c>
      <c r="D68" s="6" t="s">
        <v>34</v>
      </c>
      <c r="E68" s="6" t="s">
        <v>34</v>
      </c>
      <c r="F68" s="6" t="s">
        <v>34</v>
      </c>
      <c r="G68" s="6" t="s">
        <v>34</v>
      </c>
      <c r="H68" s="6" t="s">
        <v>34</v>
      </c>
      <c r="I68" s="6" t="s">
        <v>34</v>
      </c>
    </row>
    <row r="69" spans="1:9" ht="12" customHeight="1">
      <c r="A69" s="9" t="s">
        <v>587</v>
      </c>
      <c r="B69" s="9" t="s">
        <v>34</v>
      </c>
      <c r="C69" s="6" t="s">
        <v>34</v>
      </c>
      <c r="D69" s="6" t="s">
        <v>34</v>
      </c>
      <c r="E69" s="6" t="s">
        <v>34</v>
      </c>
      <c r="F69" s="6" t="s">
        <v>34</v>
      </c>
      <c r="G69" s="6" t="s">
        <v>34</v>
      </c>
      <c r="H69" s="6" t="s">
        <v>34</v>
      </c>
      <c r="I69" s="6" t="s">
        <v>34</v>
      </c>
    </row>
    <row r="70" spans="1:9" ht="12" customHeight="1">
      <c r="A70" s="9" t="s">
        <v>947</v>
      </c>
      <c r="B70" s="18">
        <v>44788</v>
      </c>
      <c r="C70" s="6" t="s">
        <v>865</v>
      </c>
      <c r="D70" s="42">
        <v>24945</v>
      </c>
      <c r="E70" s="6" t="s">
        <v>866</v>
      </c>
      <c r="F70" s="42">
        <v>2974</v>
      </c>
      <c r="G70" s="6" t="s">
        <v>567</v>
      </c>
      <c r="H70" s="42">
        <v>16605</v>
      </c>
      <c r="I70" s="6" t="s">
        <v>328</v>
      </c>
    </row>
    <row r="71" spans="1:9" ht="12" customHeight="1">
      <c r="A71" s="9" t="s">
        <v>948</v>
      </c>
      <c r="B71" s="54">
        <v>0.36899999999999999</v>
      </c>
      <c r="C71" s="6" t="s">
        <v>693</v>
      </c>
      <c r="D71" s="43">
        <v>0.54700000000000004</v>
      </c>
      <c r="E71" s="6" t="s">
        <v>496</v>
      </c>
      <c r="F71" s="43">
        <v>0.192</v>
      </c>
      <c r="G71" s="6" t="s">
        <v>949</v>
      </c>
      <c r="H71" s="43">
        <v>0.13200000000000001</v>
      </c>
      <c r="I71" s="6" t="s">
        <v>693</v>
      </c>
    </row>
    <row r="72" spans="1:9" ht="12" customHeight="1">
      <c r="A72" s="9" t="s">
        <v>950</v>
      </c>
      <c r="B72" s="54">
        <v>0.63100000000000001</v>
      </c>
      <c r="C72" s="6" t="s">
        <v>693</v>
      </c>
      <c r="D72" s="43">
        <v>0.45300000000000001</v>
      </c>
      <c r="E72" s="6" t="s">
        <v>496</v>
      </c>
      <c r="F72" s="43">
        <v>0.80800000000000005</v>
      </c>
      <c r="G72" s="6" t="s">
        <v>949</v>
      </c>
      <c r="H72" s="43">
        <v>0.86799999999999999</v>
      </c>
      <c r="I72" s="6" t="s">
        <v>693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12" sqref="E12"/>
    </sheetView>
  </sheetViews>
  <sheetFormatPr defaultRowHeight="12.75"/>
  <cols>
    <col min="1" max="1" width="33.28515625" style="2" customWidth="1"/>
    <col min="2" max="2" width="15" style="2" customWidth="1"/>
    <col min="3" max="3" width="11.42578125" style="2" customWidth="1"/>
    <col min="4" max="5" width="9.140625" style="2"/>
    <col min="6" max="6" width="26.5703125" style="2" bestFit="1" customWidth="1"/>
    <col min="7" max="7" width="15.140625" style="2" bestFit="1" customWidth="1"/>
    <col min="8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2" t="s">
        <v>1097</v>
      </c>
      <c r="B2" s="24" t="s">
        <v>1093</v>
      </c>
    </row>
    <row r="3" spans="1:3">
      <c r="A3" s="25" t="s">
        <v>1094</v>
      </c>
      <c r="B3" s="39">
        <f>B16</f>
        <v>97215</v>
      </c>
    </row>
    <row r="4" spans="1:3">
      <c r="A4" s="25" t="s">
        <v>1095</v>
      </c>
      <c r="B4" s="39">
        <f>B26</f>
        <v>27231</v>
      </c>
    </row>
    <row r="5" spans="1:3" ht="13.5" thickBot="1">
      <c r="A5" s="28" t="s">
        <v>1096</v>
      </c>
      <c r="B5" s="40">
        <f>B22</f>
        <v>42118</v>
      </c>
    </row>
    <row r="8" spans="1:3">
      <c r="A8" s="20" t="s">
        <v>240</v>
      </c>
      <c r="B8" s="15"/>
      <c r="C8" s="1"/>
    </row>
    <row r="9" spans="1:3">
      <c r="A9" s="19" t="s">
        <v>33</v>
      </c>
      <c r="B9" s="16"/>
      <c r="C9" s="1"/>
    </row>
    <row r="10" spans="1:3" ht="12" customHeight="1">
      <c r="A10" s="7" t="s">
        <v>34</v>
      </c>
      <c r="B10" s="139" t="s">
        <v>35</v>
      </c>
      <c r="C10" s="139"/>
    </row>
    <row r="11" spans="1:3" ht="12" customHeight="1">
      <c r="A11" s="3"/>
      <c r="B11" s="9" t="s">
        <v>36</v>
      </c>
      <c r="C11" s="6" t="s">
        <v>37</v>
      </c>
    </row>
    <row r="12" spans="1:3" ht="38.25">
      <c r="A12" s="9" t="s">
        <v>241</v>
      </c>
      <c r="B12" s="9" t="s">
        <v>34</v>
      </c>
      <c r="C12" s="6" t="s">
        <v>34</v>
      </c>
    </row>
    <row r="13" spans="1:3">
      <c r="A13" s="9" t="s">
        <v>242</v>
      </c>
      <c r="B13" s="18">
        <v>70779</v>
      </c>
      <c r="C13" s="6" t="s">
        <v>243</v>
      </c>
    </row>
    <row r="14" spans="1:3">
      <c r="A14" s="9" t="s">
        <v>244</v>
      </c>
      <c r="B14" s="9" t="s">
        <v>34</v>
      </c>
      <c r="C14" s="6" t="s">
        <v>34</v>
      </c>
    </row>
    <row r="15" spans="1:3" ht="12" customHeight="1">
      <c r="A15" s="9" t="s">
        <v>245</v>
      </c>
      <c r="B15" s="18">
        <v>93023</v>
      </c>
      <c r="C15" s="6" t="s">
        <v>246</v>
      </c>
    </row>
    <row r="16" spans="1:3">
      <c r="A16" s="9" t="s">
        <v>247</v>
      </c>
      <c r="B16" s="18">
        <v>97215</v>
      </c>
      <c r="C16" s="6" t="s">
        <v>248</v>
      </c>
    </row>
    <row r="17" spans="1:3">
      <c r="A17" s="9" t="s">
        <v>249</v>
      </c>
      <c r="B17" s="18">
        <v>88999</v>
      </c>
      <c r="C17" s="6" t="s">
        <v>250</v>
      </c>
    </row>
    <row r="18" spans="1:3">
      <c r="A18" s="9" t="s">
        <v>251</v>
      </c>
      <c r="B18" s="9" t="s">
        <v>34</v>
      </c>
      <c r="C18" s="6" t="s">
        <v>34</v>
      </c>
    </row>
    <row r="19" spans="1:3" ht="12" customHeight="1">
      <c r="A19" s="9" t="s">
        <v>245</v>
      </c>
      <c r="B19" s="18">
        <v>40775</v>
      </c>
      <c r="C19" s="6" t="s">
        <v>252</v>
      </c>
    </row>
    <row r="20" spans="1:3">
      <c r="A20" s="9" t="s">
        <v>253</v>
      </c>
      <c r="B20" s="9" t="s">
        <v>34</v>
      </c>
      <c r="C20" s="6" t="s">
        <v>34</v>
      </c>
    </row>
    <row r="21" spans="1:3" ht="12" customHeight="1">
      <c r="A21" s="9" t="s">
        <v>254</v>
      </c>
      <c r="B21" s="18">
        <v>59233</v>
      </c>
      <c r="C21" s="6" t="s">
        <v>255</v>
      </c>
    </row>
    <row r="22" spans="1:3">
      <c r="A22" s="9" t="s">
        <v>256</v>
      </c>
      <c r="B22" s="18">
        <v>42118</v>
      </c>
      <c r="C22" s="6" t="s">
        <v>257</v>
      </c>
    </row>
    <row r="23" spans="1:3">
      <c r="A23" s="9" t="s">
        <v>258</v>
      </c>
      <c r="B23" s="18">
        <v>62539</v>
      </c>
      <c r="C23" s="6" t="s">
        <v>259</v>
      </c>
    </row>
    <row r="24" spans="1:3" ht="25.5">
      <c r="A24" s="9" t="s">
        <v>260</v>
      </c>
      <c r="B24" s="9" t="s">
        <v>34</v>
      </c>
      <c r="C24" s="6" t="s">
        <v>34</v>
      </c>
    </row>
    <row r="25" spans="1:3">
      <c r="A25" s="9" t="s">
        <v>254</v>
      </c>
      <c r="B25" s="18">
        <v>36947</v>
      </c>
      <c r="C25" s="6" t="s">
        <v>261</v>
      </c>
    </row>
    <row r="26" spans="1:3">
      <c r="A26" s="9" t="s">
        <v>256</v>
      </c>
      <c r="B26" s="18">
        <v>27231</v>
      </c>
      <c r="C26" s="6" t="s">
        <v>262</v>
      </c>
    </row>
    <row r="27" spans="1:3">
      <c r="A27" s="9" t="s">
        <v>258</v>
      </c>
      <c r="B27" s="18">
        <v>55706</v>
      </c>
      <c r="C27" s="6" t="s">
        <v>263</v>
      </c>
    </row>
  </sheetData>
  <mergeCells count="1">
    <mergeCell ref="B10:C10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Normal="100" workbookViewId="0">
      <selection activeCell="C4" sqref="C4"/>
    </sheetView>
  </sheetViews>
  <sheetFormatPr defaultRowHeight="12.75"/>
  <cols>
    <col min="1" max="1" width="11.85546875" style="2" customWidth="1"/>
    <col min="2" max="2" width="29" style="2" customWidth="1"/>
    <col min="3" max="3" width="13.42578125" style="2" customWidth="1"/>
    <col min="4" max="4" width="11.42578125" style="2" customWidth="1"/>
    <col min="5" max="5" width="14.140625" style="2" customWidth="1"/>
    <col min="6" max="6" width="11.42578125" style="2" customWidth="1"/>
    <col min="7" max="7" width="14.5703125" style="2" customWidth="1"/>
    <col min="8" max="8" width="7.140625" style="2" customWidth="1"/>
    <col min="9" max="9" width="7" style="2" bestFit="1" customWidth="1"/>
    <col min="10" max="10" width="28.28515625" style="2" bestFit="1" customWidth="1"/>
    <col min="11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3" width="11.42578125" style="2" customWidth="1"/>
    <col min="264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19" width="11.42578125" style="2" customWidth="1"/>
    <col min="520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5" width="11.42578125" style="2" customWidth="1"/>
    <col min="776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1" width="11.42578125" style="2" customWidth="1"/>
    <col min="1032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7" width="11.42578125" style="2" customWidth="1"/>
    <col min="1288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3" width="11.42578125" style="2" customWidth="1"/>
    <col min="1544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799" width="11.42578125" style="2" customWidth="1"/>
    <col min="1800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5" width="11.42578125" style="2" customWidth="1"/>
    <col min="2056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1" width="11.42578125" style="2" customWidth="1"/>
    <col min="2312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7" width="11.42578125" style="2" customWidth="1"/>
    <col min="2568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3" width="11.42578125" style="2" customWidth="1"/>
    <col min="2824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79" width="11.42578125" style="2" customWidth="1"/>
    <col min="3080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5" width="11.42578125" style="2" customWidth="1"/>
    <col min="3336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1" width="11.42578125" style="2" customWidth="1"/>
    <col min="3592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7" width="11.42578125" style="2" customWidth="1"/>
    <col min="3848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3" width="11.42578125" style="2" customWidth="1"/>
    <col min="4104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59" width="11.42578125" style="2" customWidth="1"/>
    <col min="4360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5" width="11.42578125" style="2" customWidth="1"/>
    <col min="4616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1" width="11.42578125" style="2" customWidth="1"/>
    <col min="4872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7" width="11.42578125" style="2" customWidth="1"/>
    <col min="5128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3" width="11.42578125" style="2" customWidth="1"/>
    <col min="5384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39" width="11.42578125" style="2" customWidth="1"/>
    <col min="5640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5" width="11.42578125" style="2" customWidth="1"/>
    <col min="5896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1" width="11.42578125" style="2" customWidth="1"/>
    <col min="6152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7" width="11.42578125" style="2" customWidth="1"/>
    <col min="6408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3" width="11.42578125" style="2" customWidth="1"/>
    <col min="6664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19" width="11.42578125" style="2" customWidth="1"/>
    <col min="6920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5" width="11.42578125" style="2" customWidth="1"/>
    <col min="7176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1" width="11.42578125" style="2" customWidth="1"/>
    <col min="7432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7" width="11.42578125" style="2" customWidth="1"/>
    <col min="7688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3" width="11.42578125" style="2" customWidth="1"/>
    <col min="7944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199" width="11.42578125" style="2" customWidth="1"/>
    <col min="8200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5" width="11.42578125" style="2" customWidth="1"/>
    <col min="8456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1" width="11.42578125" style="2" customWidth="1"/>
    <col min="8712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7" width="11.42578125" style="2" customWidth="1"/>
    <col min="8968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3" width="11.42578125" style="2" customWidth="1"/>
    <col min="9224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79" width="11.42578125" style="2" customWidth="1"/>
    <col min="9480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5" width="11.42578125" style="2" customWidth="1"/>
    <col min="9736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1" width="11.42578125" style="2" customWidth="1"/>
    <col min="9992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7" width="11.42578125" style="2" customWidth="1"/>
    <col min="10248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3" width="11.42578125" style="2" customWidth="1"/>
    <col min="10504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59" width="11.42578125" style="2" customWidth="1"/>
    <col min="10760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5" width="11.42578125" style="2" customWidth="1"/>
    <col min="11016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1" width="11.42578125" style="2" customWidth="1"/>
    <col min="11272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7" width="11.42578125" style="2" customWidth="1"/>
    <col min="11528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3" width="11.42578125" style="2" customWidth="1"/>
    <col min="11784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39" width="11.42578125" style="2" customWidth="1"/>
    <col min="12040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5" width="11.42578125" style="2" customWidth="1"/>
    <col min="12296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1" width="11.42578125" style="2" customWidth="1"/>
    <col min="12552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7" width="11.42578125" style="2" customWidth="1"/>
    <col min="12808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3" width="11.42578125" style="2" customWidth="1"/>
    <col min="13064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19" width="11.42578125" style="2" customWidth="1"/>
    <col min="13320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5" width="11.42578125" style="2" customWidth="1"/>
    <col min="13576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1" width="11.42578125" style="2" customWidth="1"/>
    <col min="13832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7" width="11.42578125" style="2" customWidth="1"/>
    <col min="14088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3" width="11.42578125" style="2" customWidth="1"/>
    <col min="14344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599" width="11.42578125" style="2" customWidth="1"/>
    <col min="14600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5" width="11.42578125" style="2" customWidth="1"/>
    <col min="14856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1" width="11.42578125" style="2" customWidth="1"/>
    <col min="15112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7" width="11.42578125" style="2" customWidth="1"/>
    <col min="15368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3" width="11.42578125" style="2" customWidth="1"/>
    <col min="15624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79" width="11.42578125" style="2" customWidth="1"/>
    <col min="15880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5" width="11.42578125" style="2" customWidth="1"/>
    <col min="16136" max="16384" width="9.140625" style="2"/>
  </cols>
  <sheetData>
    <row r="1" spans="1:7" ht="13.5" thickBot="1"/>
    <row r="2" spans="1:7">
      <c r="A2" s="22" t="s">
        <v>1117</v>
      </c>
      <c r="B2" s="24" t="s">
        <v>1116</v>
      </c>
    </row>
    <row r="3" spans="1:7">
      <c r="A3" s="25" t="s">
        <v>1119</v>
      </c>
      <c r="B3" s="39">
        <f>F42</f>
        <v>1190</v>
      </c>
    </row>
    <row r="4" spans="1:7" ht="13.5" thickBot="1">
      <c r="A4" s="28" t="s">
        <v>1118</v>
      </c>
      <c r="B4" s="40">
        <f>D42</f>
        <v>1707</v>
      </c>
    </row>
    <row r="7" spans="1:7" ht="12" customHeight="1">
      <c r="A7" s="20" t="s">
        <v>1016</v>
      </c>
      <c r="B7" s="20"/>
      <c r="C7" s="55"/>
      <c r="D7" s="55"/>
      <c r="E7" s="55"/>
      <c r="F7" s="55"/>
      <c r="G7" s="55"/>
    </row>
    <row r="8" spans="1:7" ht="12" customHeight="1">
      <c r="A8" s="20" t="s">
        <v>33</v>
      </c>
      <c r="B8" s="20"/>
      <c r="C8" s="55"/>
      <c r="D8" s="55"/>
      <c r="E8" s="55"/>
      <c r="F8" s="55"/>
      <c r="G8" s="55"/>
    </row>
    <row r="9" spans="1:7" ht="12" customHeight="1">
      <c r="A9" s="56" t="s">
        <v>265</v>
      </c>
      <c r="B9" s="12" t="s">
        <v>35</v>
      </c>
      <c r="C9" s="13"/>
      <c r="D9" s="13"/>
      <c r="E9" s="13"/>
      <c r="F9" s="13"/>
      <c r="G9" s="14"/>
    </row>
    <row r="10" spans="1:7" ht="12" customHeight="1">
      <c r="A10" s="57"/>
      <c r="B10" s="12" t="s">
        <v>1017</v>
      </c>
      <c r="C10" s="14"/>
      <c r="D10" s="12" t="s">
        <v>1018</v>
      </c>
      <c r="E10" s="14"/>
      <c r="F10" s="12" t="s">
        <v>1019</v>
      </c>
      <c r="G10" s="14"/>
    </row>
    <row r="11" spans="1:7" ht="12" customHeight="1">
      <c r="A11" s="58"/>
      <c r="B11" s="12" t="s">
        <v>36</v>
      </c>
      <c r="C11" s="59" t="s">
        <v>37</v>
      </c>
      <c r="D11" s="59" t="s">
        <v>36</v>
      </c>
      <c r="E11" s="59" t="s">
        <v>37</v>
      </c>
      <c r="F11" s="59" t="s">
        <v>36</v>
      </c>
      <c r="G11" s="59" t="s">
        <v>37</v>
      </c>
    </row>
    <row r="12" spans="1:7" ht="12" customHeight="1">
      <c r="A12" s="12" t="s">
        <v>1017</v>
      </c>
      <c r="B12" s="60">
        <v>72855</v>
      </c>
      <c r="C12" s="59" t="s">
        <v>372</v>
      </c>
      <c r="D12" s="62">
        <v>34523</v>
      </c>
      <c r="E12" s="59" t="s">
        <v>590</v>
      </c>
      <c r="F12" s="62">
        <v>38332</v>
      </c>
      <c r="G12" s="59" t="s">
        <v>592</v>
      </c>
    </row>
    <row r="13" spans="1:7" ht="12" customHeight="1">
      <c r="A13" s="12" t="s">
        <v>1020</v>
      </c>
      <c r="B13" s="12" t="s">
        <v>34</v>
      </c>
      <c r="C13" s="59" t="s">
        <v>34</v>
      </c>
      <c r="D13" s="59" t="s">
        <v>34</v>
      </c>
      <c r="E13" s="59" t="s">
        <v>34</v>
      </c>
      <c r="F13" s="59" t="s">
        <v>34</v>
      </c>
      <c r="G13" s="59" t="s">
        <v>34</v>
      </c>
    </row>
    <row r="14" spans="1:7" ht="12" customHeight="1">
      <c r="A14" s="12" t="s">
        <v>1021</v>
      </c>
      <c r="B14" s="61">
        <v>3.7999999999999999E-2</v>
      </c>
      <c r="C14" s="59" t="s">
        <v>282</v>
      </c>
      <c r="D14" s="63">
        <v>2.1000000000000001E-2</v>
      </c>
      <c r="E14" s="59" t="s">
        <v>282</v>
      </c>
      <c r="F14" s="63">
        <v>5.2999999999999999E-2</v>
      </c>
      <c r="G14" s="59" t="s">
        <v>290</v>
      </c>
    </row>
    <row r="15" spans="1:7" ht="12" customHeight="1">
      <c r="A15" s="12" t="s">
        <v>1022</v>
      </c>
      <c r="B15" s="61">
        <v>0.04</v>
      </c>
      <c r="C15" s="59" t="s">
        <v>282</v>
      </c>
      <c r="D15" s="63">
        <v>8.0000000000000002E-3</v>
      </c>
      <c r="E15" s="59" t="s">
        <v>320</v>
      </c>
      <c r="F15" s="63">
        <v>6.9000000000000006E-2</v>
      </c>
      <c r="G15" s="59" t="s">
        <v>274</v>
      </c>
    </row>
    <row r="16" spans="1:7" ht="12" customHeight="1">
      <c r="A16" s="12" t="s">
        <v>1023</v>
      </c>
      <c r="B16" s="61">
        <v>4.8000000000000001E-2</v>
      </c>
      <c r="C16" s="59" t="s">
        <v>282</v>
      </c>
      <c r="D16" s="63">
        <v>1.7999999999999999E-2</v>
      </c>
      <c r="E16" s="59" t="s">
        <v>282</v>
      </c>
      <c r="F16" s="63">
        <v>7.3999999999999996E-2</v>
      </c>
      <c r="G16" s="59" t="s">
        <v>279</v>
      </c>
    </row>
    <row r="17" spans="1:7" ht="12" customHeight="1">
      <c r="A17" s="12" t="s">
        <v>1024</v>
      </c>
      <c r="B17" s="61">
        <v>5.2999999999999999E-2</v>
      </c>
      <c r="C17" s="59" t="s">
        <v>317</v>
      </c>
      <c r="D17" s="63">
        <v>2.9000000000000001E-2</v>
      </c>
      <c r="E17" s="59" t="s">
        <v>282</v>
      </c>
      <c r="F17" s="63">
        <v>7.3999999999999996E-2</v>
      </c>
      <c r="G17" s="59" t="s">
        <v>279</v>
      </c>
    </row>
    <row r="18" spans="1:7" ht="12" customHeight="1">
      <c r="A18" s="12" t="s">
        <v>1025</v>
      </c>
      <c r="B18" s="61">
        <v>4.9000000000000002E-2</v>
      </c>
      <c r="C18" s="59" t="s">
        <v>324</v>
      </c>
      <c r="D18" s="63">
        <v>3.2000000000000001E-2</v>
      </c>
      <c r="E18" s="59" t="s">
        <v>317</v>
      </c>
      <c r="F18" s="63">
        <v>6.4000000000000001E-2</v>
      </c>
      <c r="G18" s="59" t="s">
        <v>279</v>
      </c>
    </row>
    <row r="19" spans="1:7" ht="12" customHeight="1">
      <c r="A19" s="12" t="s">
        <v>1026</v>
      </c>
      <c r="B19" s="61">
        <v>9.9000000000000005E-2</v>
      </c>
      <c r="C19" s="59" t="s">
        <v>324</v>
      </c>
      <c r="D19" s="63">
        <v>0.06</v>
      </c>
      <c r="E19" s="59" t="s">
        <v>290</v>
      </c>
      <c r="F19" s="63">
        <v>0.13300000000000001</v>
      </c>
      <c r="G19" s="59" t="s">
        <v>421</v>
      </c>
    </row>
    <row r="20" spans="1:7" ht="12" customHeight="1">
      <c r="A20" s="12" t="s">
        <v>1027</v>
      </c>
      <c r="B20" s="61">
        <v>0.114</v>
      </c>
      <c r="C20" s="59" t="s">
        <v>274</v>
      </c>
      <c r="D20" s="63">
        <v>8.3000000000000004E-2</v>
      </c>
      <c r="E20" s="59" t="s">
        <v>293</v>
      </c>
      <c r="F20" s="63">
        <v>0.14199999999999999</v>
      </c>
      <c r="G20" s="59" t="s">
        <v>329</v>
      </c>
    </row>
    <row r="21" spans="1:7" ht="12" customHeight="1">
      <c r="A21" s="12" t="s">
        <v>1028</v>
      </c>
      <c r="B21" s="61">
        <v>0.159</v>
      </c>
      <c r="C21" s="59" t="s">
        <v>290</v>
      </c>
      <c r="D21" s="63">
        <v>0.16</v>
      </c>
      <c r="E21" s="59" t="s">
        <v>421</v>
      </c>
      <c r="F21" s="63">
        <v>0.158</v>
      </c>
      <c r="G21" s="59" t="s">
        <v>421</v>
      </c>
    </row>
    <row r="22" spans="1:7" ht="12" customHeight="1">
      <c r="A22" s="12" t="s">
        <v>1029</v>
      </c>
      <c r="B22" s="61">
        <v>0.129</v>
      </c>
      <c r="C22" s="59" t="s">
        <v>274</v>
      </c>
      <c r="D22" s="63">
        <v>0.158</v>
      </c>
      <c r="E22" s="59" t="s">
        <v>310</v>
      </c>
      <c r="F22" s="63">
        <v>0.10299999999999999</v>
      </c>
      <c r="G22" s="59" t="s">
        <v>421</v>
      </c>
    </row>
    <row r="23" spans="1:7" ht="12" customHeight="1">
      <c r="A23" s="12" t="s">
        <v>1030</v>
      </c>
      <c r="B23" s="61">
        <v>0.15</v>
      </c>
      <c r="C23" s="59" t="s">
        <v>274</v>
      </c>
      <c r="D23" s="63">
        <v>0.216</v>
      </c>
      <c r="E23" s="59" t="s">
        <v>874</v>
      </c>
      <c r="F23" s="63">
        <v>0.09</v>
      </c>
      <c r="G23" s="59" t="s">
        <v>421</v>
      </c>
    </row>
    <row r="24" spans="1:7" ht="12" customHeight="1">
      <c r="A24" s="12" t="s">
        <v>1031</v>
      </c>
      <c r="B24" s="61">
        <v>0.122</v>
      </c>
      <c r="C24" s="59" t="s">
        <v>324</v>
      </c>
      <c r="D24" s="63">
        <v>0.214</v>
      </c>
      <c r="E24" s="59" t="s">
        <v>310</v>
      </c>
      <c r="F24" s="63">
        <v>3.9E-2</v>
      </c>
      <c r="G24" s="59" t="s">
        <v>324</v>
      </c>
    </row>
    <row r="25" spans="1:7" ht="12" customHeight="1">
      <c r="A25" s="12" t="s">
        <v>1032</v>
      </c>
      <c r="B25" s="60">
        <v>59195</v>
      </c>
      <c r="C25" s="59" t="s">
        <v>391</v>
      </c>
      <c r="D25" s="62">
        <v>88846</v>
      </c>
      <c r="E25" s="59" t="s">
        <v>1033</v>
      </c>
      <c r="F25" s="62">
        <v>37948</v>
      </c>
      <c r="G25" s="59" t="s">
        <v>1034</v>
      </c>
    </row>
    <row r="26" spans="1:7" ht="12" customHeight="1">
      <c r="A26" s="12" t="s">
        <v>34</v>
      </c>
      <c r="B26" s="12" t="s">
        <v>34</v>
      </c>
      <c r="C26" s="59" t="s">
        <v>34</v>
      </c>
      <c r="D26" s="59" t="s">
        <v>34</v>
      </c>
      <c r="E26" s="59" t="s">
        <v>34</v>
      </c>
      <c r="F26" s="59" t="s">
        <v>34</v>
      </c>
      <c r="G26" s="59" t="s">
        <v>34</v>
      </c>
    </row>
    <row r="27" spans="1:7" ht="12" customHeight="1">
      <c r="A27" s="12" t="s">
        <v>1035</v>
      </c>
      <c r="B27" s="12" t="s">
        <v>34</v>
      </c>
      <c r="C27" s="59" t="s">
        <v>34</v>
      </c>
      <c r="D27" s="59" t="s">
        <v>34</v>
      </c>
      <c r="E27" s="59" t="s">
        <v>34</v>
      </c>
      <c r="F27" s="59" t="s">
        <v>34</v>
      </c>
      <c r="G27" s="59" t="s">
        <v>34</v>
      </c>
    </row>
    <row r="28" spans="1:7" ht="12" customHeight="1">
      <c r="A28" s="12" t="s">
        <v>1036</v>
      </c>
      <c r="B28" s="61">
        <v>0.01</v>
      </c>
      <c r="C28" s="59" t="s">
        <v>320</v>
      </c>
      <c r="D28" s="63">
        <v>0.02</v>
      </c>
      <c r="E28" s="59" t="s">
        <v>317</v>
      </c>
      <c r="F28" s="63">
        <v>2E-3</v>
      </c>
      <c r="G28" s="59" t="s">
        <v>630</v>
      </c>
    </row>
    <row r="29" spans="1:7" ht="12" customHeight="1">
      <c r="A29" s="12" t="s">
        <v>1037</v>
      </c>
      <c r="B29" s="61">
        <v>1.0999999999999999E-2</v>
      </c>
      <c r="C29" s="59" t="s">
        <v>320</v>
      </c>
      <c r="D29" s="63">
        <v>1.7000000000000001E-2</v>
      </c>
      <c r="E29" s="59" t="s">
        <v>282</v>
      </c>
      <c r="F29" s="63">
        <v>6.0000000000000001E-3</v>
      </c>
      <c r="G29" s="59" t="s">
        <v>320</v>
      </c>
    </row>
    <row r="30" spans="1:7" ht="12" customHeight="1">
      <c r="A30" s="12" t="s">
        <v>1038</v>
      </c>
      <c r="B30" s="61">
        <v>2.9000000000000001E-2</v>
      </c>
      <c r="C30" s="59" t="s">
        <v>343</v>
      </c>
      <c r="D30" s="63">
        <v>1.6E-2</v>
      </c>
      <c r="E30" s="59" t="s">
        <v>343</v>
      </c>
      <c r="F30" s="63">
        <v>4.2000000000000003E-2</v>
      </c>
      <c r="G30" s="59" t="s">
        <v>290</v>
      </c>
    </row>
    <row r="31" spans="1:7" ht="12" customHeight="1">
      <c r="A31" s="12" t="s">
        <v>1039</v>
      </c>
      <c r="B31" s="61">
        <v>1.9E-2</v>
      </c>
      <c r="C31" s="59" t="s">
        <v>343</v>
      </c>
      <c r="D31" s="63">
        <v>1.4E-2</v>
      </c>
      <c r="E31" s="59" t="s">
        <v>343</v>
      </c>
      <c r="F31" s="63">
        <v>2.3E-2</v>
      </c>
      <c r="G31" s="59" t="s">
        <v>317</v>
      </c>
    </row>
    <row r="32" spans="1:7" ht="12" customHeight="1">
      <c r="A32" s="12" t="s">
        <v>1040</v>
      </c>
      <c r="B32" s="61">
        <v>2.1000000000000001E-2</v>
      </c>
      <c r="C32" s="59" t="s">
        <v>320</v>
      </c>
      <c r="D32" s="63">
        <v>2.3E-2</v>
      </c>
      <c r="E32" s="59" t="s">
        <v>282</v>
      </c>
      <c r="F32" s="63">
        <v>1.9E-2</v>
      </c>
      <c r="G32" s="59" t="s">
        <v>282</v>
      </c>
    </row>
    <row r="33" spans="1:7" ht="12" customHeight="1">
      <c r="A33" s="12" t="s">
        <v>1041</v>
      </c>
      <c r="B33" s="61">
        <v>2.1999999999999999E-2</v>
      </c>
      <c r="C33" s="59" t="s">
        <v>343</v>
      </c>
      <c r="D33" s="63">
        <v>1.9E-2</v>
      </c>
      <c r="E33" s="59" t="s">
        <v>282</v>
      </c>
      <c r="F33" s="63">
        <v>2.5000000000000001E-2</v>
      </c>
      <c r="G33" s="59" t="s">
        <v>317</v>
      </c>
    </row>
    <row r="34" spans="1:7" ht="12" customHeight="1">
      <c r="A34" s="12" t="s">
        <v>1042</v>
      </c>
      <c r="B34" s="61">
        <v>3.3000000000000002E-2</v>
      </c>
      <c r="C34" s="59" t="s">
        <v>282</v>
      </c>
      <c r="D34" s="63">
        <v>3.3000000000000002E-2</v>
      </c>
      <c r="E34" s="59" t="s">
        <v>324</v>
      </c>
      <c r="F34" s="63">
        <v>3.3000000000000002E-2</v>
      </c>
      <c r="G34" s="59" t="s">
        <v>317</v>
      </c>
    </row>
    <row r="35" spans="1:7" ht="12" customHeight="1">
      <c r="A35" s="12" t="s">
        <v>1043</v>
      </c>
      <c r="B35" s="61">
        <v>3.5000000000000003E-2</v>
      </c>
      <c r="C35" s="59" t="s">
        <v>282</v>
      </c>
      <c r="D35" s="63">
        <v>3.1E-2</v>
      </c>
      <c r="E35" s="59" t="s">
        <v>317</v>
      </c>
      <c r="F35" s="63">
        <v>3.9E-2</v>
      </c>
      <c r="G35" s="59" t="s">
        <v>290</v>
      </c>
    </row>
    <row r="36" spans="1:7" ht="12" customHeight="1">
      <c r="A36" s="12" t="s">
        <v>1044</v>
      </c>
      <c r="B36" s="61">
        <v>4.8000000000000001E-2</v>
      </c>
      <c r="C36" s="59" t="s">
        <v>282</v>
      </c>
      <c r="D36" s="63">
        <v>3.9E-2</v>
      </c>
      <c r="E36" s="59" t="s">
        <v>317</v>
      </c>
      <c r="F36" s="63">
        <v>5.7000000000000002E-2</v>
      </c>
      <c r="G36" s="59" t="s">
        <v>290</v>
      </c>
    </row>
    <row r="37" spans="1:7" ht="12" customHeight="1">
      <c r="A37" s="12" t="s">
        <v>1045</v>
      </c>
      <c r="B37" s="61">
        <v>5.8000000000000003E-2</v>
      </c>
      <c r="C37" s="59" t="s">
        <v>317</v>
      </c>
      <c r="D37" s="63">
        <v>3.7999999999999999E-2</v>
      </c>
      <c r="E37" s="59" t="s">
        <v>324</v>
      </c>
      <c r="F37" s="63">
        <v>7.4999999999999997E-2</v>
      </c>
      <c r="G37" s="59" t="s">
        <v>279</v>
      </c>
    </row>
    <row r="38" spans="1:7" ht="12" customHeight="1">
      <c r="A38" s="12" t="s">
        <v>1046</v>
      </c>
      <c r="B38" s="61">
        <v>0.3</v>
      </c>
      <c r="C38" s="59" t="s">
        <v>279</v>
      </c>
      <c r="D38" s="63">
        <v>0.19700000000000001</v>
      </c>
      <c r="E38" s="59" t="s">
        <v>421</v>
      </c>
      <c r="F38" s="63">
        <v>0.39300000000000002</v>
      </c>
      <c r="G38" s="59" t="s">
        <v>491</v>
      </c>
    </row>
    <row r="39" spans="1:7" ht="12" customHeight="1">
      <c r="A39" s="12" t="s">
        <v>1047</v>
      </c>
      <c r="B39" s="61">
        <v>0.157</v>
      </c>
      <c r="C39" s="59" t="s">
        <v>290</v>
      </c>
      <c r="D39" s="63">
        <v>0.114</v>
      </c>
      <c r="E39" s="59" t="s">
        <v>293</v>
      </c>
      <c r="F39" s="63">
        <v>0.19600000000000001</v>
      </c>
      <c r="G39" s="59" t="s">
        <v>329</v>
      </c>
    </row>
    <row r="40" spans="1:7" ht="12" customHeight="1">
      <c r="A40" s="12" t="s">
        <v>1048</v>
      </c>
      <c r="B40" s="61">
        <v>0.24099999999999999</v>
      </c>
      <c r="C40" s="59" t="s">
        <v>290</v>
      </c>
      <c r="D40" s="63">
        <v>0.439</v>
      </c>
      <c r="E40" s="59" t="s">
        <v>725</v>
      </c>
      <c r="F40" s="63">
        <v>6.3E-2</v>
      </c>
      <c r="G40" s="59" t="s">
        <v>290</v>
      </c>
    </row>
    <row r="41" spans="1:7" ht="12" customHeight="1">
      <c r="A41" s="12" t="s">
        <v>1049</v>
      </c>
      <c r="B41" s="61">
        <v>1.4E-2</v>
      </c>
      <c r="C41" s="59" t="s">
        <v>320</v>
      </c>
      <c r="D41" s="59" t="s">
        <v>271</v>
      </c>
      <c r="E41" s="59" t="s">
        <v>271</v>
      </c>
      <c r="F41" s="63">
        <v>2.7E-2</v>
      </c>
      <c r="G41" s="59" t="s">
        <v>317</v>
      </c>
    </row>
    <row r="42" spans="1:7" ht="12" customHeight="1">
      <c r="A42" s="12" t="s">
        <v>1050</v>
      </c>
      <c r="B42" s="60">
        <v>1321</v>
      </c>
      <c r="C42" s="59" t="s">
        <v>1051</v>
      </c>
      <c r="D42" s="62">
        <v>1707</v>
      </c>
      <c r="E42" s="59" t="s">
        <v>1052</v>
      </c>
      <c r="F42" s="62">
        <v>1190</v>
      </c>
      <c r="G42" s="59" t="s">
        <v>726</v>
      </c>
    </row>
    <row r="43" spans="1:7" ht="12" customHeight="1">
      <c r="A43" s="12" t="s">
        <v>34</v>
      </c>
      <c r="B43" s="12" t="s">
        <v>34</v>
      </c>
      <c r="C43" s="59" t="s">
        <v>34</v>
      </c>
      <c r="D43" s="59" t="s">
        <v>34</v>
      </c>
      <c r="E43" s="59" t="s">
        <v>34</v>
      </c>
      <c r="F43" s="59" t="s">
        <v>34</v>
      </c>
      <c r="G43" s="59" t="s">
        <v>34</v>
      </c>
    </row>
    <row r="44" spans="1:7" ht="12" customHeight="1">
      <c r="A44" s="12" t="s">
        <v>1053</v>
      </c>
      <c r="B44" s="12" t="s">
        <v>34</v>
      </c>
      <c r="C44" s="59" t="s">
        <v>34</v>
      </c>
      <c r="D44" s="59" t="s">
        <v>34</v>
      </c>
      <c r="E44" s="59" t="s">
        <v>34</v>
      </c>
      <c r="F44" s="59" t="s">
        <v>34</v>
      </c>
      <c r="G44" s="59" t="s">
        <v>34</v>
      </c>
    </row>
    <row r="45" spans="1:7" ht="12" customHeight="1">
      <c r="A45" s="12" t="s">
        <v>1054</v>
      </c>
      <c r="B45" s="61">
        <v>0.16200000000000001</v>
      </c>
      <c r="C45" s="59" t="s">
        <v>279</v>
      </c>
      <c r="D45" s="63">
        <v>6.8000000000000005E-2</v>
      </c>
      <c r="E45" s="59" t="s">
        <v>290</v>
      </c>
      <c r="F45" s="63">
        <v>0.247</v>
      </c>
      <c r="G45" s="59" t="s">
        <v>491</v>
      </c>
    </row>
    <row r="46" spans="1:7" ht="12" customHeight="1">
      <c r="A46" s="12" t="s">
        <v>1055</v>
      </c>
      <c r="B46" s="61">
        <v>7.0000000000000001E-3</v>
      </c>
      <c r="C46" s="59" t="s">
        <v>630</v>
      </c>
      <c r="D46" s="63">
        <v>8.9999999999999993E-3</v>
      </c>
      <c r="E46" s="59" t="s">
        <v>343</v>
      </c>
      <c r="F46" s="63">
        <v>6.0000000000000001E-3</v>
      </c>
      <c r="G46" s="59" t="s">
        <v>320</v>
      </c>
    </row>
    <row r="47" spans="1:7" ht="12" customHeight="1">
      <c r="A47" s="12" t="s">
        <v>1056</v>
      </c>
      <c r="B47" s="61">
        <v>1.0999999999999999E-2</v>
      </c>
      <c r="C47" s="59" t="s">
        <v>630</v>
      </c>
      <c r="D47" s="63">
        <v>3.0000000000000001E-3</v>
      </c>
      <c r="E47" s="59" t="s">
        <v>630</v>
      </c>
      <c r="F47" s="63">
        <v>1.7999999999999999E-2</v>
      </c>
      <c r="G47" s="59" t="s">
        <v>343</v>
      </c>
    </row>
    <row r="48" spans="1:7" ht="12" customHeight="1">
      <c r="A48" s="12" t="s">
        <v>1057</v>
      </c>
      <c r="B48" s="61">
        <v>0.14399999999999999</v>
      </c>
      <c r="C48" s="59" t="s">
        <v>279</v>
      </c>
      <c r="D48" s="63">
        <v>5.6000000000000001E-2</v>
      </c>
      <c r="E48" s="59" t="s">
        <v>324</v>
      </c>
      <c r="F48" s="63">
        <v>0.223</v>
      </c>
      <c r="G48" s="59" t="s">
        <v>874</v>
      </c>
    </row>
    <row r="49" spans="1:7" ht="12" customHeight="1">
      <c r="A49" s="12" t="s">
        <v>1058</v>
      </c>
      <c r="B49" s="61">
        <v>0.14599999999999999</v>
      </c>
      <c r="C49" s="59" t="s">
        <v>274</v>
      </c>
      <c r="D49" s="63">
        <v>9.1999999999999998E-2</v>
      </c>
      <c r="E49" s="59" t="s">
        <v>293</v>
      </c>
      <c r="F49" s="63">
        <v>0.19500000000000001</v>
      </c>
      <c r="G49" s="59" t="s">
        <v>310</v>
      </c>
    </row>
    <row r="50" spans="1:7" ht="12" customHeight="1">
      <c r="A50" s="12" t="s">
        <v>1055</v>
      </c>
      <c r="B50" s="61">
        <v>1.2E-2</v>
      </c>
      <c r="C50" s="59" t="s">
        <v>320</v>
      </c>
      <c r="D50" s="63">
        <v>1.4999999999999999E-2</v>
      </c>
      <c r="E50" s="59" t="s">
        <v>282</v>
      </c>
      <c r="F50" s="63">
        <v>8.9999999999999993E-3</v>
      </c>
      <c r="G50" s="59" t="s">
        <v>320</v>
      </c>
    </row>
    <row r="51" spans="1:7" ht="12" customHeight="1">
      <c r="A51" s="12" t="s">
        <v>1056</v>
      </c>
      <c r="B51" s="61">
        <v>1.2E-2</v>
      </c>
      <c r="C51" s="59" t="s">
        <v>320</v>
      </c>
      <c r="D51" s="63">
        <v>7.0000000000000001E-3</v>
      </c>
      <c r="E51" s="59" t="s">
        <v>320</v>
      </c>
      <c r="F51" s="63">
        <v>1.7000000000000001E-2</v>
      </c>
      <c r="G51" s="59" t="s">
        <v>343</v>
      </c>
    </row>
    <row r="52" spans="1:7" ht="12" customHeight="1">
      <c r="A52" s="12" t="s">
        <v>1057</v>
      </c>
      <c r="B52" s="61">
        <v>0.123</v>
      </c>
      <c r="C52" s="59" t="s">
        <v>290</v>
      </c>
      <c r="D52" s="63">
        <v>7.0999999999999994E-2</v>
      </c>
      <c r="E52" s="59" t="s">
        <v>274</v>
      </c>
      <c r="F52" s="63">
        <v>0.16900000000000001</v>
      </c>
      <c r="G52" s="59" t="s">
        <v>329</v>
      </c>
    </row>
    <row r="53" spans="1:7" ht="12" customHeight="1">
      <c r="A53" s="12" t="s">
        <v>1027</v>
      </c>
      <c r="B53" s="61">
        <v>0.111</v>
      </c>
      <c r="C53" s="59" t="s">
        <v>274</v>
      </c>
      <c r="D53" s="63">
        <v>8.3000000000000004E-2</v>
      </c>
      <c r="E53" s="59" t="s">
        <v>293</v>
      </c>
      <c r="F53" s="63">
        <v>0.13700000000000001</v>
      </c>
      <c r="G53" s="59" t="s">
        <v>329</v>
      </c>
    </row>
    <row r="54" spans="1:7" ht="12" customHeight="1">
      <c r="A54" s="12" t="s">
        <v>1055</v>
      </c>
      <c r="B54" s="61">
        <v>1.0999999999999999E-2</v>
      </c>
      <c r="C54" s="59" t="s">
        <v>320</v>
      </c>
      <c r="D54" s="63">
        <v>1.2999999999999999E-2</v>
      </c>
      <c r="E54" s="59" t="s">
        <v>343</v>
      </c>
      <c r="F54" s="63">
        <v>8.9999999999999993E-3</v>
      </c>
      <c r="G54" s="59" t="s">
        <v>320</v>
      </c>
    </row>
    <row r="55" spans="1:7" ht="12" customHeight="1">
      <c r="A55" s="12" t="s">
        <v>1056</v>
      </c>
      <c r="B55" s="61">
        <v>2.5000000000000001E-2</v>
      </c>
      <c r="C55" s="59" t="s">
        <v>343</v>
      </c>
      <c r="D55" s="63">
        <v>1.6E-2</v>
      </c>
      <c r="E55" s="59" t="s">
        <v>343</v>
      </c>
      <c r="F55" s="63">
        <v>3.3000000000000002E-2</v>
      </c>
      <c r="G55" s="59" t="s">
        <v>324</v>
      </c>
    </row>
    <row r="56" spans="1:7" ht="12" customHeight="1">
      <c r="A56" s="12" t="s">
        <v>1057</v>
      </c>
      <c r="B56" s="61">
        <v>7.4999999999999997E-2</v>
      </c>
      <c r="C56" s="59" t="s">
        <v>324</v>
      </c>
      <c r="D56" s="63">
        <v>5.3999999999999999E-2</v>
      </c>
      <c r="E56" s="59" t="s">
        <v>274</v>
      </c>
      <c r="F56" s="63">
        <v>9.5000000000000001E-2</v>
      </c>
      <c r="G56" s="59" t="s">
        <v>293</v>
      </c>
    </row>
    <row r="57" spans="1:7" ht="12" customHeight="1">
      <c r="A57" s="12" t="s">
        <v>1028</v>
      </c>
      <c r="B57" s="61">
        <v>0.156</v>
      </c>
      <c r="C57" s="59" t="s">
        <v>290</v>
      </c>
      <c r="D57" s="63">
        <v>0.16</v>
      </c>
      <c r="E57" s="59" t="s">
        <v>421</v>
      </c>
      <c r="F57" s="63">
        <v>0.153</v>
      </c>
      <c r="G57" s="59" t="s">
        <v>329</v>
      </c>
    </row>
    <row r="58" spans="1:7" ht="12" customHeight="1">
      <c r="A58" s="12" t="s">
        <v>1055</v>
      </c>
      <c r="B58" s="61">
        <v>4.2999999999999997E-2</v>
      </c>
      <c r="C58" s="59" t="s">
        <v>282</v>
      </c>
      <c r="D58" s="63">
        <v>5.2999999999999999E-2</v>
      </c>
      <c r="E58" s="59" t="s">
        <v>290</v>
      </c>
      <c r="F58" s="63">
        <v>3.5000000000000003E-2</v>
      </c>
      <c r="G58" s="59" t="s">
        <v>324</v>
      </c>
    </row>
    <row r="59" spans="1:7" ht="12" customHeight="1">
      <c r="A59" s="12" t="s">
        <v>1056</v>
      </c>
      <c r="B59" s="61">
        <v>5.7000000000000002E-2</v>
      </c>
      <c r="C59" s="59" t="s">
        <v>317</v>
      </c>
      <c r="D59" s="63">
        <v>0.03</v>
      </c>
      <c r="E59" s="59" t="s">
        <v>282</v>
      </c>
      <c r="F59" s="63">
        <v>8.1000000000000003E-2</v>
      </c>
      <c r="G59" s="59" t="s">
        <v>293</v>
      </c>
    </row>
    <row r="60" spans="1:7" ht="12" customHeight="1">
      <c r="A60" s="12" t="s">
        <v>1057</v>
      </c>
      <c r="B60" s="61">
        <v>5.6000000000000001E-2</v>
      </c>
      <c r="C60" s="59" t="s">
        <v>282</v>
      </c>
      <c r="D60" s="63">
        <v>7.6999999999999999E-2</v>
      </c>
      <c r="E60" s="59" t="s">
        <v>274</v>
      </c>
      <c r="F60" s="63">
        <v>3.6999999999999998E-2</v>
      </c>
      <c r="G60" s="59" t="s">
        <v>324</v>
      </c>
    </row>
    <row r="61" spans="1:7" ht="12" customHeight="1">
      <c r="A61" s="12" t="s">
        <v>1059</v>
      </c>
      <c r="B61" s="61">
        <v>0.39800000000000002</v>
      </c>
      <c r="C61" s="59" t="s">
        <v>421</v>
      </c>
      <c r="D61" s="63">
        <v>0.58799999999999997</v>
      </c>
      <c r="E61" s="59" t="s">
        <v>708</v>
      </c>
      <c r="F61" s="63">
        <v>0.22600000000000001</v>
      </c>
      <c r="G61" s="59" t="s">
        <v>725</v>
      </c>
    </row>
    <row r="62" spans="1:7" ht="12" customHeight="1">
      <c r="A62" s="12" t="s">
        <v>1055</v>
      </c>
      <c r="B62" s="61">
        <v>0.22</v>
      </c>
      <c r="C62" s="59" t="s">
        <v>293</v>
      </c>
      <c r="D62" s="63">
        <v>0.29199999999999998</v>
      </c>
      <c r="E62" s="59" t="s">
        <v>874</v>
      </c>
      <c r="F62" s="63">
        <v>0.155</v>
      </c>
      <c r="G62" s="59" t="s">
        <v>310</v>
      </c>
    </row>
    <row r="63" spans="1:7" ht="12" customHeight="1">
      <c r="A63" s="12" t="s">
        <v>1056</v>
      </c>
      <c r="B63" s="61">
        <v>0.10299999999999999</v>
      </c>
      <c r="C63" s="59" t="s">
        <v>290</v>
      </c>
      <c r="D63" s="63">
        <v>0.14799999999999999</v>
      </c>
      <c r="E63" s="59" t="s">
        <v>310</v>
      </c>
      <c r="F63" s="63">
        <v>6.0999999999999999E-2</v>
      </c>
      <c r="G63" s="59" t="s">
        <v>274</v>
      </c>
    </row>
    <row r="64" spans="1:7" ht="12" customHeight="1">
      <c r="A64" s="12" t="s">
        <v>1057</v>
      </c>
      <c r="B64" s="61">
        <v>7.4999999999999997E-2</v>
      </c>
      <c r="C64" s="59" t="s">
        <v>317</v>
      </c>
      <c r="D64" s="63">
        <v>0.14799999999999999</v>
      </c>
      <c r="E64" s="59" t="s">
        <v>421</v>
      </c>
      <c r="F64" s="63">
        <v>0.01</v>
      </c>
      <c r="G64" s="59" t="s">
        <v>320</v>
      </c>
    </row>
    <row r="65" spans="1:7" ht="12" customHeight="1">
      <c r="A65" s="12" t="s">
        <v>1060</v>
      </c>
      <c r="B65" s="61">
        <v>1.2E-2</v>
      </c>
      <c r="C65" s="59" t="s">
        <v>320</v>
      </c>
      <c r="D65" s="63">
        <v>8.0000000000000002E-3</v>
      </c>
      <c r="E65" s="59" t="s">
        <v>343</v>
      </c>
      <c r="F65" s="63">
        <v>1.4999999999999999E-2</v>
      </c>
      <c r="G65" s="59" t="s">
        <v>282</v>
      </c>
    </row>
    <row r="66" spans="1:7" ht="12" customHeight="1">
      <c r="A66" s="12" t="s">
        <v>1049</v>
      </c>
      <c r="B66" s="61">
        <v>1.4E-2</v>
      </c>
      <c r="C66" s="59" t="s">
        <v>320</v>
      </c>
      <c r="D66" s="59" t="s">
        <v>271</v>
      </c>
      <c r="E66" s="59" t="s">
        <v>271</v>
      </c>
      <c r="F66" s="63">
        <v>2.7E-2</v>
      </c>
      <c r="G66" s="59" t="s">
        <v>317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workbookViewId="0">
      <selection activeCell="G27" sqref="G27"/>
    </sheetView>
  </sheetViews>
  <sheetFormatPr defaultRowHeight="12.75"/>
  <cols>
    <col min="1" max="1" width="22.85546875" style="2" customWidth="1"/>
    <col min="2" max="2" width="14.42578125" style="2" customWidth="1"/>
    <col min="3" max="5" width="11.42578125" style="2" customWidth="1"/>
    <col min="6" max="6" width="9.140625" style="2"/>
    <col min="7" max="7" width="18.28515625" style="2" customWidth="1"/>
    <col min="8" max="8" width="13.5703125" style="2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140" t="s">
        <v>1100</v>
      </c>
      <c r="B2" s="141"/>
    </row>
    <row r="3" spans="1:5">
      <c r="A3" s="142"/>
      <c r="B3" s="143"/>
    </row>
    <row r="4" spans="1:5">
      <c r="A4" s="25" t="s">
        <v>36</v>
      </c>
      <c r="B4" s="46" t="s">
        <v>266</v>
      </c>
    </row>
    <row r="5" spans="1:5" ht="13.5" thickBot="1">
      <c r="A5" s="44">
        <f>SUM(B190:B191)</f>
        <v>20455</v>
      </c>
      <c r="B5" s="117">
        <f>SUM(D190:D191)</f>
        <v>0.55700000000000005</v>
      </c>
    </row>
    <row r="8" spans="1:5" ht="12.75" customHeight="1">
      <c r="A8" s="16" t="s">
        <v>511</v>
      </c>
      <c r="B8" s="16"/>
      <c r="C8" s="5"/>
      <c r="D8" s="5"/>
      <c r="E8" s="5"/>
    </row>
    <row r="9" spans="1:5" ht="38.25">
      <c r="A9" s="16" t="s">
        <v>33</v>
      </c>
      <c r="B9" s="16"/>
      <c r="C9" s="16"/>
      <c r="D9" s="16"/>
      <c r="E9" s="5"/>
    </row>
    <row r="10" spans="1:5" ht="38.25">
      <c r="A10" s="17" t="s">
        <v>265</v>
      </c>
      <c r="B10" s="9" t="s">
        <v>35</v>
      </c>
      <c r="C10" s="10"/>
      <c r="D10" s="10"/>
      <c r="E10" s="11"/>
    </row>
    <row r="11" spans="1:5" ht="15" customHeight="1">
      <c r="A11" s="3"/>
      <c r="B11" s="9" t="s">
        <v>36</v>
      </c>
      <c r="C11" s="6" t="s">
        <v>37</v>
      </c>
      <c r="D11" s="6" t="s">
        <v>266</v>
      </c>
      <c r="E11" s="6" t="s">
        <v>267</v>
      </c>
    </row>
    <row r="12" spans="1:5" ht="12" customHeight="1">
      <c r="A12" s="9" t="s">
        <v>512</v>
      </c>
      <c r="B12" s="9" t="s">
        <v>34</v>
      </c>
      <c r="C12" s="6" t="s">
        <v>34</v>
      </c>
      <c r="D12" s="6" t="s">
        <v>34</v>
      </c>
      <c r="E12" s="6" t="s">
        <v>34</v>
      </c>
    </row>
    <row r="13" spans="1:5" ht="12" customHeight="1">
      <c r="A13" s="9" t="s">
        <v>513</v>
      </c>
      <c r="B13" s="18">
        <v>80561</v>
      </c>
      <c r="C13" s="6" t="s">
        <v>514</v>
      </c>
      <c r="D13" s="42">
        <v>80561</v>
      </c>
      <c r="E13" s="6" t="s">
        <v>271</v>
      </c>
    </row>
    <row r="14" spans="1:5" ht="12" customHeight="1">
      <c r="A14" s="9" t="s">
        <v>515</v>
      </c>
      <c r="B14" s="18">
        <v>72855</v>
      </c>
      <c r="C14" s="6" t="s">
        <v>372</v>
      </c>
      <c r="D14" s="43">
        <v>0.90400000000000003</v>
      </c>
      <c r="E14" s="6" t="s">
        <v>290</v>
      </c>
    </row>
    <row r="15" spans="1:5" ht="12" customHeight="1">
      <c r="A15" s="9" t="s">
        <v>516</v>
      </c>
      <c r="B15" s="18">
        <v>7706</v>
      </c>
      <c r="C15" s="6" t="s">
        <v>517</v>
      </c>
      <c r="D15" s="43">
        <v>9.6000000000000002E-2</v>
      </c>
      <c r="E15" s="6" t="s">
        <v>290</v>
      </c>
    </row>
    <row r="16" spans="1:5" ht="12" customHeight="1">
      <c r="A16" s="9" t="s">
        <v>34</v>
      </c>
      <c r="B16" s="9" t="s">
        <v>34</v>
      </c>
      <c r="C16" s="6" t="s">
        <v>34</v>
      </c>
      <c r="D16" s="6" t="s">
        <v>34</v>
      </c>
      <c r="E16" s="6" t="s">
        <v>34</v>
      </c>
    </row>
    <row r="17" spans="1:5" ht="12" customHeight="1">
      <c r="A17" s="9" t="s">
        <v>518</v>
      </c>
      <c r="B17" s="21">
        <v>2.2000000000000002</v>
      </c>
      <c r="C17" s="6" t="s">
        <v>324</v>
      </c>
      <c r="D17" s="6" t="s">
        <v>271</v>
      </c>
      <c r="E17" s="6" t="s">
        <v>271</v>
      </c>
    </row>
    <row r="18" spans="1:5" ht="12" customHeight="1">
      <c r="A18" s="9" t="s">
        <v>519</v>
      </c>
      <c r="B18" s="21">
        <v>8.9</v>
      </c>
      <c r="C18" s="6" t="s">
        <v>293</v>
      </c>
      <c r="D18" s="6" t="s">
        <v>271</v>
      </c>
      <c r="E18" s="6" t="s">
        <v>271</v>
      </c>
    </row>
    <row r="19" spans="1:5" ht="12" customHeight="1">
      <c r="A19" s="9" t="s">
        <v>34</v>
      </c>
      <c r="B19" s="9" t="s">
        <v>34</v>
      </c>
      <c r="C19" s="6" t="s">
        <v>34</v>
      </c>
      <c r="D19" s="6" t="s">
        <v>34</v>
      </c>
      <c r="E19" s="6" t="s">
        <v>34</v>
      </c>
    </row>
    <row r="20" spans="1:5" ht="12" customHeight="1">
      <c r="A20" s="9" t="s">
        <v>520</v>
      </c>
      <c r="B20" s="9" t="s">
        <v>34</v>
      </c>
      <c r="C20" s="6" t="s">
        <v>34</v>
      </c>
      <c r="D20" s="6" t="s">
        <v>34</v>
      </c>
      <c r="E20" s="6" t="s">
        <v>34</v>
      </c>
    </row>
    <row r="21" spans="1:5" ht="12" customHeight="1">
      <c r="A21" s="9" t="s">
        <v>513</v>
      </c>
      <c r="B21" s="18">
        <v>80561</v>
      </c>
      <c r="C21" s="6" t="s">
        <v>514</v>
      </c>
      <c r="D21" s="42">
        <v>80561</v>
      </c>
      <c r="E21" s="6" t="s">
        <v>271</v>
      </c>
    </row>
    <row r="22" spans="1:5" ht="12" customHeight="1">
      <c r="A22" s="9" t="s">
        <v>521</v>
      </c>
      <c r="B22" s="18">
        <v>20236</v>
      </c>
      <c r="C22" s="6" t="s">
        <v>522</v>
      </c>
      <c r="D22" s="43">
        <v>0.251</v>
      </c>
      <c r="E22" s="6" t="s">
        <v>290</v>
      </c>
    </row>
    <row r="23" spans="1:5" ht="12" customHeight="1">
      <c r="A23" s="9" t="s">
        <v>523</v>
      </c>
      <c r="B23" s="18">
        <v>2311</v>
      </c>
      <c r="C23" s="6" t="s">
        <v>524</v>
      </c>
      <c r="D23" s="43">
        <v>2.9000000000000001E-2</v>
      </c>
      <c r="E23" s="6" t="s">
        <v>343</v>
      </c>
    </row>
    <row r="24" spans="1:5" ht="12" customHeight="1">
      <c r="A24" s="9" t="s">
        <v>525</v>
      </c>
      <c r="B24" s="18">
        <v>9580</v>
      </c>
      <c r="C24" s="6" t="s">
        <v>526</v>
      </c>
      <c r="D24" s="43">
        <v>0.11899999999999999</v>
      </c>
      <c r="E24" s="6" t="s">
        <v>290</v>
      </c>
    </row>
    <row r="25" spans="1:5" ht="12" customHeight="1">
      <c r="A25" s="9" t="s">
        <v>527</v>
      </c>
      <c r="B25" s="18">
        <v>9252</v>
      </c>
      <c r="C25" s="6" t="s">
        <v>528</v>
      </c>
      <c r="D25" s="43">
        <v>0.115</v>
      </c>
      <c r="E25" s="6" t="s">
        <v>324</v>
      </c>
    </row>
    <row r="26" spans="1:5" ht="12" customHeight="1">
      <c r="A26" s="9" t="s">
        <v>529</v>
      </c>
      <c r="B26" s="18">
        <v>5966</v>
      </c>
      <c r="C26" s="6" t="s">
        <v>530</v>
      </c>
      <c r="D26" s="43">
        <v>7.3999999999999996E-2</v>
      </c>
      <c r="E26" s="6" t="s">
        <v>317</v>
      </c>
    </row>
    <row r="27" spans="1:5" ht="12" customHeight="1">
      <c r="A27" s="9" t="s">
        <v>531</v>
      </c>
      <c r="B27" s="18">
        <v>3967</v>
      </c>
      <c r="C27" s="6" t="s">
        <v>532</v>
      </c>
      <c r="D27" s="43">
        <v>4.9000000000000002E-2</v>
      </c>
      <c r="E27" s="6" t="s">
        <v>317</v>
      </c>
    </row>
    <row r="28" spans="1:5" ht="12" customHeight="1">
      <c r="A28" s="9" t="s">
        <v>533</v>
      </c>
      <c r="B28" s="18">
        <v>29186</v>
      </c>
      <c r="C28" s="6" t="s">
        <v>534</v>
      </c>
      <c r="D28" s="43">
        <v>0.36199999999999999</v>
      </c>
      <c r="E28" s="6" t="s">
        <v>290</v>
      </c>
    </row>
    <row r="29" spans="1:5" ht="12" customHeight="1">
      <c r="A29" s="9" t="s">
        <v>535</v>
      </c>
      <c r="B29" s="21">
        <v>18</v>
      </c>
      <c r="C29" s="6" t="s">
        <v>536</v>
      </c>
      <c r="D29" s="43">
        <v>0</v>
      </c>
      <c r="E29" s="6" t="s">
        <v>285</v>
      </c>
    </row>
    <row r="30" spans="1:5" ht="12" customHeight="1">
      <c r="A30" s="9" t="s">
        <v>537</v>
      </c>
      <c r="B30" s="21">
        <v>45</v>
      </c>
      <c r="C30" s="6" t="s">
        <v>538</v>
      </c>
      <c r="D30" s="43">
        <v>1E-3</v>
      </c>
      <c r="E30" s="6" t="s">
        <v>285</v>
      </c>
    </row>
    <row r="31" spans="1:5" ht="12" customHeight="1">
      <c r="A31" s="9" t="s">
        <v>34</v>
      </c>
      <c r="B31" s="9" t="s">
        <v>34</v>
      </c>
      <c r="C31" s="6" t="s">
        <v>34</v>
      </c>
      <c r="D31" s="6" t="s">
        <v>34</v>
      </c>
      <c r="E31" s="6" t="s">
        <v>34</v>
      </c>
    </row>
    <row r="32" spans="1:5" ht="12" customHeight="1">
      <c r="A32" s="9" t="s">
        <v>539</v>
      </c>
      <c r="B32" s="9" t="s">
        <v>34</v>
      </c>
      <c r="C32" s="6" t="s">
        <v>34</v>
      </c>
      <c r="D32" s="6" t="s">
        <v>34</v>
      </c>
      <c r="E32" s="6" t="s">
        <v>34</v>
      </c>
    </row>
    <row r="33" spans="1:5" ht="12" customHeight="1">
      <c r="A33" s="9" t="s">
        <v>513</v>
      </c>
      <c r="B33" s="18">
        <v>80561</v>
      </c>
      <c r="C33" s="6" t="s">
        <v>514</v>
      </c>
      <c r="D33" s="42">
        <v>80561</v>
      </c>
      <c r="E33" s="6" t="s">
        <v>271</v>
      </c>
    </row>
    <row r="34" spans="1:5" ht="12" customHeight="1">
      <c r="A34" s="9" t="s">
        <v>540</v>
      </c>
      <c r="B34" s="21">
        <v>172</v>
      </c>
      <c r="C34" s="6" t="s">
        <v>541</v>
      </c>
      <c r="D34" s="43">
        <v>2E-3</v>
      </c>
      <c r="E34" s="6" t="s">
        <v>285</v>
      </c>
    </row>
    <row r="35" spans="1:5" ht="12" customHeight="1">
      <c r="A35" s="9" t="s">
        <v>542</v>
      </c>
      <c r="B35" s="18">
        <v>3121</v>
      </c>
      <c r="C35" s="6" t="s">
        <v>543</v>
      </c>
      <c r="D35" s="43">
        <v>3.9E-2</v>
      </c>
      <c r="E35" s="6" t="s">
        <v>282</v>
      </c>
    </row>
    <row r="36" spans="1:5" ht="12" customHeight="1">
      <c r="A36" s="9" t="s">
        <v>544</v>
      </c>
      <c r="B36" s="18">
        <v>1965</v>
      </c>
      <c r="C36" s="6" t="s">
        <v>158</v>
      </c>
      <c r="D36" s="43">
        <v>2.4E-2</v>
      </c>
      <c r="E36" s="6" t="s">
        <v>343</v>
      </c>
    </row>
    <row r="37" spans="1:5" ht="12" customHeight="1">
      <c r="A37" s="9" t="s">
        <v>545</v>
      </c>
      <c r="B37" s="18">
        <v>3042</v>
      </c>
      <c r="C37" s="6" t="s">
        <v>546</v>
      </c>
      <c r="D37" s="43">
        <v>3.7999999999999999E-2</v>
      </c>
      <c r="E37" s="6" t="s">
        <v>282</v>
      </c>
    </row>
    <row r="38" spans="1:5" ht="12" customHeight="1">
      <c r="A38" s="9" t="s">
        <v>547</v>
      </c>
      <c r="B38" s="18">
        <v>7084</v>
      </c>
      <c r="C38" s="6" t="s">
        <v>548</v>
      </c>
      <c r="D38" s="43">
        <v>8.7999999999999995E-2</v>
      </c>
      <c r="E38" s="6" t="s">
        <v>324</v>
      </c>
    </row>
    <row r="39" spans="1:5" ht="12" customHeight="1">
      <c r="A39" s="9" t="s">
        <v>549</v>
      </c>
      <c r="B39" s="18">
        <v>12065</v>
      </c>
      <c r="C39" s="6" t="s">
        <v>550</v>
      </c>
      <c r="D39" s="43">
        <v>0.15</v>
      </c>
      <c r="E39" s="6" t="s">
        <v>274</v>
      </c>
    </row>
    <row r="40" spans="1:5" ht="12" customHeight="1">
      <c r="A40" s="9" t="s">
        <v>551</v>
      </c>
      <c r="B40" s="18">
        <v>17485</v>
      </c>
      <c r="C40" s="6" t="s">
        <v>552</v>
      </c>
      <c r="D40" s="43">
        <v>0.217</v>
      </c>
      <c r="E40" s="6" t="s">
        <v>279</v>
      </c>
    </row>
    <row r="41" spans="1:5" ht="12" customHeight="1">
      <c r="A41" s="9" t="s">
        <v>553</v>
      </c>
      <c r="B41" s="18">
        <v>8713</v>
      </c>
      <c r="C41" s="6" t="s">
        <v>554</v>
      </c>
      <c r="D41" s="43">
        <v>0.108</v>
      </c>
      <c r="E41" s="6" t="s">
        <v>324</v>
      </c>
    </row>
    <row r="42" spans="1:5" ht="12" customHeight="1">
      <c r="A42" s="9" t="s">
        <v>555</v>
      </c>
      <c r="B42" s="18">
        <v>26914</v>
      </c>
      <c r="C42" s="6" t="s">
        <v>556</v>
      </c>
      <c r="D42" s="43">
        <v>0.33400000000000002</v>
      </c>
      <c r="E42" s="6" t="s">
        <v>293</v>
      </c>
    </row>
    <row r="43" spans="1:5" ht="12" customHeight="1">
      <c r="A43" s="9" t="s">
        <v>34</v>
      </c>
      <c r="B43" s="9" t="s">
        <v>34</v>
      </c>
      <c r="C43" s="6" t="s">
        <v>34</v>
      </c>
      <c r="D43" s="6" t="s">
        <v>34</v>
      </c>
      <c r="E43" s="6" t="s">
        <v>34</v>
      </c>
    </row>
    <row r="44" spans="1:5" ht="12" customHeight="1">
      <c r="A44" s="9" t="s">
        <v>557</v>
      </c>
      <c r="B44" s="9" t="s">
        <v>34</v>
      </c>
      <c r="C44" s="6" t="s">
        <v>34</v>
      </c>
      <c r="D44" s="6" t="s">
        <v>34</v>
      </c>
      <c r="E44" s="6" t="s">
        <v>34</v>
      </c>
    </row>
    <row r="45" spans="1:5" ht="12" customHeight="1">
      <c r="A45" s="9" t="s">
        <v>513</v>
      </c>
      <c r="B45" s="18">
        <v>80561</v>
      </c>
      <c r="C45" s="6" t="s">
        <v>514</v>
      </c>
      <c r="D45" s="42">
        <v>80561</v>
      </c>
      <c r="E45" s="6" t="s">
        <v>271</v>
      </c>
    </row>
    <row r="46" spans="1:5" ht="12" customHeight="1">
      <c r="A46" s="9" t="s">
        <v>558</v>
      </c>
      <c r="B46" s="18">
        <v>3345</v>
      </c>
      <c r="C46" s="6" t="s">
        <v>559</v>
      </c>
      <c r="D46" s="43">
        <v>4.2000000000000003E-2</v>
      </c>
      <c r="E46" s="6" t="s">
        <v>343</v>
      </c>
    </row>
    <row r="47" spans="1:5" ht="12" customHeight="1">
      <c r="A47" s="9" t="s">
        <v>560</v>
      </c>
      <c r="B47" s="18">
        <v>2589</v>
      </c>
      <c r="C47" s="6" t="s">
        <v>561</v>
      </c>
      <c r="D47" s="43">
        <v>3.2000000000000001E-2</v>
      </c>
      <c r="E47" s="6" t="s">
        <v>282</v>
      </c>
    </row>
    <row r="48" spans="1:5" ht="12" customHeight="1">
      <c r="A48" s="9" t="s">
        <v>562</v>
      </c>
      <c r="B48" s="18">
        <v>16588</v>
      </c>
      <c r="C48" s="6" t="s">
        <v>563</v>
      </c>
      <c r="D48" s="43">
        <v>0.20599999999999999</v>
      </c>
      <c r="E48" s="6" t="s">
        <v>274</v>
      </c>
    </row>
    <row r="49" spans="1:5" ht="12" customHeight="1">
      <c r="A49" s="9" t="s">
        <v>564</v>
      </c>
      <c r="B49" s="18">
        <v>18244</v>
      </c>
      <c r="C49" s="6" t="s">
        <v>565</v>
      </c>
      <c r="D49" s="43">
        <v>0.22600000000000001</v>
      </c>
      <c r="E49" s="6" t="s">
        <v>279</v>
      </c>
    </row>
    <row r="50" spans="1:5" ht="12" customHeight="1">
      <c r="A50" s="9" t="s">
        <v>566</v>
      </c>
      <c r="B50" s="18">
        <v>13565</v>
      </c>
      <c r="C50" s="6" t="s">
        <v>567</v>
      </c>
      <c r="D50" s="43">
        <v>0.16800000000000001</v>
      </c>
      <c r="E50" s="6" t="s">
        <v>274</v>
      </c>
    </row>
    <row r="51" spans="1:5" ht="12" customHeight="1">
      <c r="A51" s="9" t="s">
        <v>568</v>
      </c>
      <c r="B51" s="18">
        <v>10547</v>
      </c>
      <c r="C51" s="6" t="s">
        <v>569</v>
      </c>
      <c r="D51" s="43">
        <v>0.13100000000000001</v>
      </c>
      <c r="E51" s="6" t="s">
        <v>290</v>
      </c>
    </row>
    <row r="52" spans="1:5" ht="12" customHeight="1">
      <c r="A52" s="9" t="s">
        <v>570</v>
      </c>
      <c r="B52" s="18">
        <v>5758</v>
      </c>
      <c r="C52" s="6" t="s">
        <v>571</v>
      </c>
      <c r="D52" s="43">
        <v>7.0999999999999994E-2</v>
      </c>
      <c r="E52" s="6" t="s">
        <v>324</v>
      </c>
    </row>
    <row r="53" spans="1:5" ht="12" customHeight="1">
      <c r="A53" s="9" t="s">
        <v>572</v>
      </c>
      <c r="B53" s="18">
        <v>4313</v>
      </c>
      <c r="C53" s="6" t="s">
        <v>573</v>
      </c>
      <c r="D53" s="43">
        <v>5.3999999999999999E-2</v>
      </c>
      <c r="E53" s="6" t="s">
        <v>282</v>
      </c>
    </row>
    <row r="54" spans="1:5" ht="12" customHeight="1">
      <c r="A54" s="9" t="s">
        <v>574</v>
      </c>
      <c r="B54" s="18">
        <v>5612</v>
      </c>
      <c r="C54" s="6" t="s">
        <v>213</v>
      </c>
      <c r="D54" s="43">
        <v>7.0000000000000007E-2</v>
      </c>
      <c r="E54" s="6" t="s">
        <v>282</v>
      </c>
    </row>
    <row r="55" spans="1:5" ht="12" customHeight="1">
      <c r="A55" s="9" t="s">
        <v>575</v>
      </c>
      <c r="B55" s="21">
        <v>4.5</v>
      </c>
      <c r="C55" s="6" t="s">
        <v>285</v>
      </c>
      <c r="D55" s="6" t="s">
        <v>271</v>
      </c>
      <c r="E55" s="6" t="s">
        <v>271</v>
      </c>
    </row>
    <row r="56" spans="1:5" ht="12" customHeight="1">
      <c r="A56" s="9" t="s">
        <v>34</v>
      </c>
      <c r="B56" s="9" t="s">
        <v>34</v>
      </c>
      <c r="C56" s="6" t="s">
        <v>34</v>
      </c>
      <c r="D56" s="6" t="s">
        <v>34</v>
      </c>
      <c r="E56" s="6" t="s">
        <v>34</v>
      </c>
    </row>
    <row r="57" spans="1:5" ht="12" customHeight="1">
      <c r="A57" s="9" t="s">
        <v>576</v>
      </c>
      <c r="B57" s="9" t="s">
        <v>34</v>
      </c>
      <c r="C57" s="6" t="s">
        <v>34</v>
      </c>
      <c r="D57" s="6" t="s">
        <v>34</v>
      </c>
      <c r="E57" s="6" t="s">
        <v>34</v>
      </c>
    </row>
    <row r="58" spans="1:5" ht="12" customHeight="1">
      <c r="A58" s="9" t="s">
        <v>513</v>
      </c>
      <c r="B58" s="18">
        <v>80561</v>
      </c>
      <c r="C58" s="6" t="s">
        <v>514</v>
      </c>
      <c r="D58" s="42">
        <v>80561</v>
      </c>
      <c r="E58" s="6" t="s">
        <v>271</v>
      </c>
    </row>
    <row r="59" spans="1:5" ht="12" customHeight="1">
      <c r="A59" s="9" t="s">
        <v>577</v>
      </c>
      <c r="B59" s="18">
        <v>3641</v>
      </c>
      <c r="C59" s="6" t="s">
        <v>578</v>
      </c>
      <c r="D59" s="43">
        <v>4.4999999999999998E-2</v>
      </c>
      <c r="E59" s="6" t="s">
        <v>343</v>
      </c>
    </row>
    <row r="60" spans="1:5" ht="12" customHeight="1">
      <c r="A60" s="9" t="s">
        <v>579</v>
      </c>
      <c r="B60" s="18">
        <v>21364</v>
      </c>
      <c r="C60" s="6" t="s">
        <v>580</v>
      </c>
      <c r="D60" s="43">
        <v>0.26500000000000001</v>
      </c>
      <c r="E60" s="6" t="s">
        <v>421</v>
      </c>
    </row>
    <row r="61" spans="1:5" ht="12" customHeight="1">
      <c r="A61" s="9" t="s">
        <v>581</v>
      </c>
      <c r="B61" s="18">
        <v>24242</v>
      </c>
      <c r="C61" s="6" t="s">
        <v>582</v>
      </c>
      <c r="D61" s="43">
        <v>0.30099999999999999</v>
      </c>
      <c r="E61" s="6" t="s">
        <v>279</v>
      </c>
    </row>
    <row r="62" spans="1:5" ht="12" customHeight="1">
      <c r="A62" s="9" t="s">
        <v>583</v>
      </c>
      <c r="B62" s="18">
        <v>20504</v>
      </c>
      <c r="C62" s="6" t="s">
        <v>584</v>
      </c>
      <c r="D62" s="43">
        <v>0.255</v>
      </c>
      <c r="E62" s="6" t="s">
        <v>274</v>
      </c>
    </row>
    <row r="63" spans="1:5" ht="12" customHeight="1">
      <c r="A63" s="9" t="s">
        <v>585</v>
      </c>
      <c r="B63" s="18">
        <v>7599</v>
      </c>
      <c r="C63" s="6" t="s">
        <v>98</v>
      </c>
      <c r="D63" s="43">
        <v>9.4E-2</v>
      </c>
      <c r="E63" s="6" t="s">
        <v>324</v>
      </c>
    </row>
    <row r="64" spans="1:5" ht="12" customHeight="1">
      <c r="A64" s="9" t="s">
        <v>586</v>
      </c>
      <c r="B64" s="18">
        <v>3211</v>
      </c>
      <c r="C64" s="6" t="s">
        <v>108</v>
      </c>
      <c r="D64" s="43">
        <v>0.04</v>
      </c>
      <c r="E64" s="6" t="s">
        <v>282</v>
      </c>
    </row>
    <row r="65" spans="1:5" ht="12" customHeight="1">
      <c r="A65" s="9" t="s">
        <v>34</v>
      </c>
      <c r="B65" s="9" t="s">
        <v>34</v>
      </c>
      <c r="C65" s="6" t="s">
        <v>34</v>
      </c>
      <c r="D65" s="6" t="s">
        <v>34</v>
      </c>
      <c r="E65" s="6" t="s">
        <v>34</v>
      </c>
    </row>
    <row r="66" spans="1:5" ht="12" customHeight="1">
      <c r="A66" s="9" t="s">
        <v>587</v>
      </c>
      <c r="B66" s="9" t="s">
        <v>34</v>
      </c>
      <c r="C66" s="6" t="s">
        <v>34</v>
      </c>
      <c r="D66" s="6" t="s">
        <v>34</v>
      </c>
      <c r="E66" s="6" t="s">
        <v>34</v>
      </c>
    </row>
    <row r="67" spans="1:5" ht="12" customHeight="1">
      <c r="A67" s="9" t="s">
        <v>588</v>
      </c>
      <c r="B67" s="18">
        <v>72855</v>
      </c>
      <c r="C67" s="6" t="s">
        <v>372</v>
      </c>
      <c r="D67" s="42">
        <v>72855</v>
      </c>
      <c r="E67" s="6" t="s">
        <v>271</v>
      </c>
    </row>
    <row r="68" spans="1:5" ht="12" customHeight="1">
      <c r="A68" s="9" t="s">
        <v>589</v>
      </c>
      <c r="B68" s="18">
        <v>34523</v>
      </c>
      <c r="C68" s="6" t="s">
        <v>590</v>
      </c>
      <c r="D68" s="43">
        <v>0.47399999999999998</v>
      </c>
      <c r="E68" s="6" t="s">
        <v>279</v>
      </c>
    </row>
    <row r="69" spans="1:5" ht="12" customHeight="1">
      <c r="A69" s="9" t="s">
        <v>591</v>
      </c>
      <c r="B69" s="18">
        <v>38332</v>
      </c>
      <c r="C69" s="6" t="s">
        <v>592</v>
      </c>
      <c r="D69" s="43">
        <v>0.52600000000000002</v>
      </c>
      <c r="E69" s="6" t="s">
        <v>279</v>
      </c>
    </row>
    <row r="70" spans="1:5" ht="12" customHeight="1">
      <c r="A70" s="9" t="s">
        <v>34</v>
      </c>
      <c r="B70" s="9" t="s">
        <v>34</v>
      </c>
      <c r="C70" s="6" t="s">
        <v>34</v>
      </c>
      <c r="D70" s="6" t="s">
        <v>34</v>
      </c>
      <c r="E70" s="6" t="s">
        <v>34</v>
      </c>
    </row>
    <row r="71" spans="1:5" ht="12" customHeight="1">
      <c r="A71" s="9" t="s">
        <v>593</v>
      </c>
      <c r="B71" s="21">
        <v>2.7</v>
      </c>
      <c r="C71" s="6" t="s">
        <v>594</v>
      </c>
      <c r="D71" s="6" t="s">
        <v>271</v>
      </c>
      <c r="E71" s="6" t="s">
        <v>271</v>
      </c>
    </row>
    <row r="72" spans="1:5" ht="12" customHeight="1">
      <c r="A72" s="9" t="s">
        <v>595</v>
      </c>
      <c r="B72" s="21">
        <v>2.65</v>
      </c>
      <c r="C72" s="6" t="s">
        <v>596</v>
      </c>
      <c r="D72" s="6" t="s">
        <v>271</v>
      </c>
      <c r="E72" s="6" t="s">
        <v>271</v>
      </c>
    </row>
    <row r="73" spans="1:5" ht="12" customHeight="1">
      <c r="A73" s="9" t="s">
        <v>34</v>
      </c>
      <c r="B73" s="9" t="s">
        <v>34</v>
      </c>
      <c r="C73" s="6" t="s">
        <v>34</v>
      </c>
      <c r="D73" s="6" t="s">
        <v>34</v>
      </c>
      <c r="E73" s="6" t="s">
        <v>34</v>
      </c>
    </row>
    <row r="74" spans="1:5" ht="12" customHeight="1">
      <c r="A74" s="9" t="s">
        <v>597</v>
      </c>
      <c r="B74" s="9" t="s">
        <v>34</v>
      </c>
      <c r="C74" s="6" t="s">
        <v>34</v>
      </c>
      <c r="D74" s="6" t="s">
        <v>34</v>
      </c>
      <c r="E74" s="6" t="s">
        <v>34</v>
      </c>
    </row>
    <row r="75" spans="1:5" ht="12" customHeight="1">
      <c r="A75" s="9" t="s">
        <v>588</v>
      </c>
      <c r="B75" s="18">
        <v>72855</v>
      </c>
      <c r="C75" s="6" t="s">
        <v>372</v>
      </c>
      <c r="D75" s="42">
        <v>72855</v>
      </c>
      <c r="E75" s="6" t="s">
        <v>271</v>
      </c>
    </row>
    <row r="76" spans="1:5" ht="12" customHeight="1">
      <c r="A76" s="9" t="s">
        <v>598</v>
      </c>
      <c r="B76" s="18">
        <v>9691</v>
      </c>
      <c r="C76" s="6" t="s">
        <v>599</v>
      </c>
      <c r="D76" s="43">
        <v>0.13300000000000001</v>
      </c>
      <c r="E76" s="6" t="s">
        <v>274</v>
      </c>
    </row>
    <row r="77" spans="1:5" ht="12" customHeight="1">
      <c r="A77" s="9" t="s">
        <v>600</v>
      </c>
      <c r="B77" s="18">
        <v>33297</v>
      </c>
      <c r="C77" s="6" t="s">
        <v>601</v>
      </c>
      <c r="D77" s="43">
        <v>0.45700000000000002</v>
      </c>
      <c r="E77" s="6" t="s">
        <v>329</v>
      </c>
    </row>
    <row r="78" spans="1:5" ht="12" customHeight="1">
      <c r="A78" s="9" t="s">
        <v>602</v>
      </c>
      <c r="B78" s="18">
        <v>13136</v>
      </c>
      <c r="C78" s="6" t="s">
        <v>337</v>
      </c>
      <c r="D78" s="43">
        <v>0.18</v>
      </c>
      <c r="E78" s="6" t="s">
        <v>274</v>
      </c>
    </row>
    <row r="79" spans="1:5" ht="12" customHeight="1">
      <c r="A79" s="9" t="s">
        <v>603</v>
      </c>
      <c r="B79" s="18">
        <v>6786</v>
      </c>
      <c r="C79" s="6" t="s">
        <v>604</v>
      </c>
      <c r="D79" s="43">
        <v>9.2999999999999999E-2</v>
      </c>
      <c r="E79" s="6" t="s">
        <v>324</v>
      </c>
    </row>
    <row r="80" spans="1:5" ht="12" customHeight="1">
      <c r="A80" s="9" t="s">
        <v>605</v>
      </c>
      <c r="B80" s="18">
        <v>5483</v>
      </c>
      <c r="C80" s="6" t="s">
        <v>92</v>
      </c>
      <c r="D80" s="43">
        <v>7.4999999999999997E-2</v>
      </c>
      <c r="E80" s="6" t="s">
        <v>317</v>
      </c>
    </row>
    <row r="81" spans="1:5" ht="12" customHeight="1">
      <c r="A81" s="9" t="s">
        <v>606</v>
      </c>
      <c r="B81" s="18">
        <v>4462</v>
      </c>
      <c r="C81" s="6" t="s">
        <v>578</v>
      </c>
      <c r="D81" s="43">
        <v>6.0999999999999999E-2</v>
      </c>
      <c r="E81" s="6" t="s">
        <v>282</v>
      </c>
    </row>
    <row r="82" spans="1:5" ht="12" customHeight="1">
      <c r="A82" s="9" t="s">
        <v>34</v>
      </c>
      <c r="B82" s="9" t="s">
        <v>34</v>
      </c>
      <c r="C82" s="6" t="s">
        <v>34</v>
      </c>
      <c r="D82" s="6" t="s">
        <v>34</v>
      </c>
      <c r="E82" s="6" t="s">
        <v>34</v>
      </c>
    </row>
    <row r="83" spans="1:5" ht="12" customHeight="1">
      <c r="A83" s="9" t="s">
        <v>607</v>
      </c>
      <c r="B83" s="9" t="s">
        <v>34</v>
      </c>
      <c r="C83" s="6" t="s">
        <v>34</v>
      </c>
      <c r="D83" s="6" t="s">
        <v>34</v>
      </c>
      <c r="E83" s="6" t="s">
        <v>34</v>
      </c>
    </row>
    <row r="84" spans="1:5" ht="12" customHeight="1">
      <c r="A84" s="9" t="s">
        <v>588</v>
      </c>
      <c r="B84" s="18">
        <v>72855</v>
      </c>
      <c r="C84" s="6" t="s">
        <v>372</v>
      </c>
      <c r="D84" s="42">
        <v>72855</v>
      </c>
      <c r="E84" s="6" t="s">
        <v>271</v>
      </c>
    </row>
    <row r="85" spans="1:5" ht="12" customHeight="1">
      <c r="A85" s="9" t="s">
        <v>608</v>
      </c>
      <c r="B85" s="18">
        <v>18276</v>
      </c>
      <c r="C85" s="6" t="s">
        <v>609</v>
      </c>
      <c r="D85" s="43">
        <v>0.251</v>
      </c>
      <c r="E85" s="6" t="s">
        <v>279</v>
      </c>
    </row>
    <row r="86" spans="1:5" ht="12" customHeight="1">
      <c r="A86" s="9" t="s">
        <v>610</v>
      </c>
      <c r="B86" s="18">
        <v>30288</v>
      </c>
      <c r="C86" s="6" t="s">
        <v>611</v>
      </c>
      <c r="D86" s="43">
        <v>0.41599999999999998</v>
      </c>
      <c r="E86" s="6" t="s">
        <v>421</v>
      </c>
    </row>
    <row r="87" spans="1:5" ht="12" customHeight="1">
      <c r="A87" s="9" t="s">
        <v>612</v>
      </c>
      <c r="B87" s="18">
        <v>17421</v>
      </c>
      <c r="C87" s="6" t="s">
        <v>613</v>
      </c>
      <c r="D87" s="43">
        <v>0.23899999999999999</v>
      </c>
      <c r="E87" s="6" t="s">
        <v>293</v>
      </c>
    </row>
    <row r="88" spans="1:5" ht="12" customHeight="1">
      <c r="A88" s="9" t="s">
        <v>614</v>
      </c>
      <c r="B88" s="18">
        <v>6870</v>
      </c>
      <c r="C88" s="6" t="s">
        <v>554</v>
      </c>
      <c r="D88" s="43">
        <v>9.4E-2</v>
      </c>
      <c r="E88" s="6" t="s">
        <v>290</v>
      </c>
    </row>
    <row r="89" spans="1:5" ht="12" customHeight="1">
      <c r="A89" s="9" t="s">
        <v>34</v>
      </c>
      <c r="B89" s="9" t="s">
        <v>34</v>
      </c>
      <c r="C89" s="6" t="s">
        <v>34</v>
      </c>
      <c r="D89" s="6" t="s">
        <v>34</v>
      </c>
      <c r="E89" s="6" t="s">
        <v>34</v>
      </c>
    </row>
    <row r="90" spans="1:5" ht="12" customHeight="1">
      <c r="A90" s="9" t="s">
        <v>615</v>
      </c>
      <c r="B90" s="9" t="s">
        <v>34</v>
      </c>
      <c r="C90" s="6" t="s">
        <v>34</v>
      </c>
      <c r="D90" s="6" t="s">
        <v>34</v>
      </c>
      <c r="E90" s="6" t="s">
        <v>34</v>
      </c>
    </row>
    <row r="91" spans="1:5" ht="12" customHeight="1">
      <c r="A91" s="9" t="s">
        <v>588</v>
      </c>
      <c r="B91" s="18">
        <v>72855</v>
      </c>
      <c r="C91" s="6" t="s">
        <v>372</v>
      </c>
      <c r="D91" s="42">
        <v>72855</v>
      </c>
      <c r="E91" s="6" t="s">
        <v>271</v>
      </c>
    </row>
    <row r="92" spans="1:5" ht="12" customHeight="1">
      <c r="A92" s="9" t="s">
        <v>616</v>
      </c>
      <c r="B92" s="18">
        <v>32561</v>
      </c>
      <c r="C92" s="6" t="s">
        <v>617</v>
      </c>
      <c r="D92" s="43">
        <v>0.44700000000000001</v>
      </c>
      <c r="E92" s="6" t="s">
        <v>421</v>
      </c>
    </row>
    <row r="93" spans="1:5" ht="12" customHeight="1">
      <c r="A93" s="9" t="s">
        <v>618</v>
      </c>
      <c r="B93" s="21">
        <v>907</v>
      </c>
      <c r="C93" s="6" t="s">
        <v>222</v>
      </c>
      <c r="D93" s="43">
        <v>1.2E-2</v>
      </c>
      <c r="E93" s="6" t="s">
        <v>320</v>
      </c>
    </row>
    <row r="94" spans="1:5" ht="12" customHeight="1">
      <c r="A94" s="9" t="s">
        <v>619</v>
      </c>
      <c r="B94" s="18">
        <v>7662</v>
      </c>
      <c r="C94" s="6" t="s">
        <v>620</v>
      </c>
      <c r="D94" s="43">
        <v>0.105</v>
      </c>
      <c r="E94" s="6" t="s">
        <v>290</v>
      </c>
    </row>
    <row r="95" spans="1:5" ht="12" customHeight="1">
      <c r="A95" s="9" t="s">
        <v>621</v>
      </c>
      <c r="B95" s="18">
        <v>30724</v>
      </c>
      <c r="C95" s="6" t="s">
        <v>622</v>
      </c>
      <c r="D95" s="43">
        <v>0.42199999999999999</v>
      </c>
      <c r="E95" s="6" t="s">
        <v>293</v>
      </c>
    </row>
    <row r="96" spans="1:5" ht="12" customHeight="1">
      <c r="A96" s="9" t="s">
        <v>623</v>
      </c>
      <c r="B96" s="21">
        <v>41</v>
      </c>
      <c r="C96" s="6" t="s">
        <v>624</v>
      </c>
      <c r="D96" s="43">
        <v>1E-3</v>
      </c>
      <c r="E96" s="6" t="s">
        <v>285</v>
      </c>
    </row>
    <row r="97" spans="1:5" ht="12" customHeight="1">
      <c r="A97" s="9" t="s">
        <v>625</v>
      </c>
      <c r="B97" s="21">
        <v>179</v>
      </c>
      <c r="C97" s="6" t="s">
        <v>626</v>
      </c>
      <c r="D97" s="43">
        <v>2E-3</v>
      </c>
      <c r="E97" s="6" t="s">
        <v>285</v>
      </c>
    </row>
    <row r="98" spans="1:5" ht="12" customHeight="1">
      <c r="A98" s="9" t="s">
        <v>627</v>
      </c>
      <c r="B98" s="21">
        <v>5</v>
      </c>
      <c r="C98" s="6" t="s">
        <v>628</v>
      </c>
      <c r="D98" s="43">
        <v>0</v>
      </c>
      <c r="E98" s="6" t="s">
        <v>285</v>
      </c>
    </row>
    <row r="99" spans="1:5" ht="12" customHeight="1">
      <c r="A99" s="9" t="s">
        <v>629</v>
      </c>
      <c r="B99" s="21">
        <v>497</v>
      </c>
      <c r="C99" s="6" t="s">
        <v>218</v>
      </c>
      <c r="D99" s="43">
        <v>7.0000000000000001E-3</v>
      </c>
      <c r="E99" s="6" t="s">
        <v>630</v>
      </c>
    </row>
    <row r="100" spans="1:5" ht="12" customHeight="1">
      <c r="A100" s="9" t="s">
        <v>631</v>
      </c>
      <c r="B100" s="21">
        <v>279</v>
      </c>
      <c r="C100" s="6" t="s">
        <v>632</v>
      </c>
      <c r="D100" s="43">
        <v>4.0000000000000001E-3</v>
      </c>
      <c r="E100" s="6" t="s">
        <v>285</v>
      </c>
    </row>
    <row r="101" spans="1:5" ht="12" customHeight="1">
      <c r="A101" s="9" t="s">
        <v>34</v>
      </c>
      <c r="B101" s="9" t="s">
        <v>34</v>
      </c>
      <c r="C101" s="6" t="s">
        <v>34</v>
      </c>
      <c r="D101" s="6" t="s">
        <v>34</v>
      </c>
      <c r="E101" s="6" t="s">
        <v>34</v>
      </c>
    </row>
    <row r="102" spans="1:5" ht="12" customHeight="1">
      <c r="A102" s="9" t="s">
        <v>633</v>
      </c>
      <c r="B102" s="9" t="s">
        <v>34</v>
      </c>
      <c r="C102" s="6" t="s">
        <v>34</v>
      </c>
      <c r="D102" s="6" t="s">
        <v>34</v>
      </c>
      <c r="E102" s="6" t="s">
        <v>34</v>
      </c>
    </row>
    <row r="103" spans="1:5" ht="12" customHeight="1">
      <c r="A103" s="9" t="s">
        <v>588</v>
      </c>
      <c r="B103" s="18">
        <v>72855</v>
      </c>
      <c r="C103" s="6" t="s">
        <v>372</v>
      </c>
      <c r="D103" s="42">
        <v>72855</v>
      </c>
      <c r="E103" s="6" t="s">
        <v>271</v>
      </c>
    </row>
    <row r="104" spans="1:5" ht="12" customHeight="1">
      <c r="A104" s="9" t="s">
        <v>634</v>
      </c>
      <c r="B104" s="21">
        <v>266</v>
      </c>
      <c r="C104" s="6" t="s">
        <v>635</v>
      </c>
      <c r="D104" s="43">
        <v>4.0000000000000001E-3</v>
      </c>
      <c r="E104" s="6" t="s">
        <v>630</v>
      </c>
    </row>
    <row r="105" spans="1:5" ht="12" customHeight="1">
      <c r="A105" s="9" t="s">
        <v>636</v>
      </c>
      <c r="B105" s="21">
        <v>474</v>
      </c>
      <c r="C105" s="6" t="s">
        <v>637</v>
      </c>
      <c r="D105" s="43">
        <v>7.0000000000000001E-3</v>
      </c>
      <c r="E105" s="6" t="s">
        <v>630</v>
      </c>
    </row>
    <row r="106" spans="1:5" ht="12" customHeight="1">
      <c r="A106" s="9" t="s">
        <v>638</v>
      </c>
      <c r="B106" s="21">
        <v>869</v>
      </c>
      <c r="C106" s="6" t="s">
        <v>639</v>
      </c>
      <c r="D106" s="43">
        <v>1.2E-2</v>
      </c>
      <c r="E106" s="6" t="s">
        <v>320</v>
      </c>
    </row>
    <row r="107" spans="1:5" ht="12" customHeight="1">
      <c r="A107" s="9" t="s">
        <v>34</v>
      </c>
      <c r="B107" s="9" t="s">
        <v>34</v>
      </c>
      <c r="C107" s="6" t="s">
        <v>34</v>
      </c>
      <c r="D107" s="6" t="s">
        <v>34</v>
      </c>
      <c r="E107" s="6" t="s">
        <v>34</v>
      </c>
    </row>
    <row r="108" spans="1:5" ht="12" customHeight="1">
      <c r="A108" s="9" t="s">
        <v>640</v>
      </c>
      <c r="B108" s="9" t="s">
        <v>34</v>
      </c>
      <c r="C108" s="6" t="s">
        <v>34</v>
      </c>
      <c r="D108" s="6" t="s">
        <v>34</v>
      </c>
      <c r="E108" s="6" t="s">
        <v>34</v>
      </c>
    </row>
    <row r="109" spans="1:5" ht="12" customHeight="1">
      <c r="A109" s="9" t="s">
        <v>588</v>
      </c>
      <c r="B109" s="18">
        <v>72855</v>
      </c>
      <c r="C109" s="6" t="s">
        <v>372</v>
      </c>
      <c r="D109" s="42">
        <v>72855</v>
      </c>
      <c r="E109" s="6" t="s">
        <v>271</v>
      </c>
    </row>
    <row r="110" spans="1:5" ht="12" customHeight="1">
      <c r="A110" s="9" t="s">
        <v>641</v>
      </c>
      <c r="B110" s="18">
        <v>68527</v>
      </c>
      <c r="C110" s="6" t="s">
        <v>642</v>
      </c>
      <c r="D110" s="43">
        <v>0.94099999999999995</v>
      </c>
      <c r="E110" s="6" t="s">
        <v>324</v>
      </c>
    </row>
    <row r="111" spans="1:5" ht="12" customHeight="1">
      <c r="A111" s="9" t="s">
        <v>643</v>
      </c>
      <c r="B111" s="18">
        <v>2901</v>
      </c>
      <c r="C111" s="6" t="s">
        <v>644</v>
      </c>
      <c r="D111" s="43">
        <v>0.04</v>
      </c>
      <c r="E111" s="6" t="s">
        <v>317</v>
      </c>
    </row>
    <row r="112" spans="1:5" ht="12" customHeight="1">
      <c r="A112" s="9" t="s">
        <v>645</v>
      </c>
      <c r="B112" s="18">
        <v>1427</v>
      </c>
      <c r="C112" s="6" t="s">
        <v>177</v>
      </c>
      <c r="D112" s="43">
        <v>0.02</v>
      </c>
      <c r="E112" s="6" t="s">
        <v>320</v>
      </c>
    </row>
    <row r="113" spans="1:5" ht="12" customHeight="1">
      <c r="A113" s="9" t="s">
        <v>34</v>
      </c>
      <c r="B113" s="9" t="s">
        <v>34</v>
      </c>
      <c r="C113" s="6" t="s">
        <v>34</v>
      </c>
      <c r="D113" s="6" t="s">
        <v>34</v>
      </c>
      <c r="E113" s="6" t="s">
        <v>34</v>
      </c>
    </row>
    <row r="114" spans="1:5" ht="12" customHeight="1">
      <c r="A114" s="9" t="s">
        <v>646</v>
      </c>
      <c r="B114" s="9" t="s">
        <v>34</v>
      </c>
      <c r="C114" s="6" t="s">
        <v>34</v>
      </c>
      <c r="D114" s="6" t="s">
        <v>34</v>
      </c>
      <c r="E114" s="6" t="s">
        <v>34</v>
      </c>
    </row>
    <row r="115" spans="1:5" ht="12" customHeight="1">
      <c r="A115" s="9" t="s">
        <v>647</v>
      </c>
      <c r="B115" s="18">
        <v>34523</v>
      </c>
      <c r="C115" s="6" t="s">
        <v>590</v>
      </c>
      <c r="D115" s="42">
        <v>34523</v>
      </c>
      <c r="E115" s="6" t="s">
        <v>271</v>
      </c>
    </row>
    <row r="116" spans="1:5" ht="12" customHeight="1">
      <c r="A116" s="9" t="s">
        <v>648</v>
      </c>
      <c r="B116" s="21">
        <v>654</v>
      </c>
      <c r="C116" s="6" t="s">
        <v>649</v>
      </c>
      <c r="D116" s="43">
        <v>1.9E-2</v>
      </c>
      <c r="E116" s="6" t="s">
        <v>343</v>
      </c>
    </row>
    <row r="117" spans="1:5" ht="12" customHeight="1">
      <c r="A117" s="9" t="s">
        <v>650</v>
      </c>
      <c r="B117" s="18">
        <v>1427</v>
      </c>
      <c r="C117" s="6" t="s">
        <v>651</v>
      </c>
      <c r="D117" s="43">
        <v>4.1000000000000002E-2</v>
      </c>
      <c r="E117" s="6" t="s">
        <v>317</v>
      </c>
    </row>
    <row r="118" spans="1:5" ht="12" customHeight="1">
      <c r="A118" s="9" t="s">
        <v>386</v>
      </c>
      <c r="B118" s="18">
        <v>2973</v>
      </c>
      <c r="C118" s="6" t="s">
        <v>524</v>
      </c>
      <c r="D118" s="43">
        <v>8.5999999999999993E-2</v>
      </c>
      <c r="E118" s="6" t="s">
        <v>290</v>
      </c>
    </row>
    <row r="119" spans="1:5" ht="12" customHeight="1">
      <c r="A119" s="9" t="s">
        <v>388</v>
      </c>
      <c r="B119" s="18">
        <v>2782</v>
      </c>
      <c r="C119" s="6" t="s">
        <v>84</v>
      </c>
      <c r="D119" s="43">
        <v>8.1000000000000003E-2</v>
      </c>
      <c r="E119" s="6" t="s">
        <v>274</v>
      </c>
    </row>
    <row r="120" spans="1:5" ht="12" customHeight="1">
      <c r="A120" s="9" t="s">
        <v>652</v>
      </c>
      <c r="B120" s="18">
        <v>4230</v>
      </c>
      <c r="C120" s="6" t="s">
        <v>157</v>
      </c>
      <c r="D120" s="43">
        <v>0.123</v>
      </c>
      <c r="E120" s="6" t="s">
        <v>293</v>
      </c>
    </row>
    <row r="121" spans="1:5" ht="12" customHeight="1">
      <c r="A121" s="9" t="s">
        <v>653</v>
      </c>
      <c r="B121" s="18">
        <v>11268</v>
      </c>
      <c r="C121" s="6" t="s">
        <v>654</v>
      </c>
      <c r="D121" s="43">
        <v>0.32600000000000001</v>
      </c>
      <c r="E121" s="6" t="s">
        <v>491</v>
      </c>
    </row>
    <row r="122" spans="1:5" ht="12" customHeight="1">
      <c r="A122" s="9" t="s">
        <v>655</v>
      </c>
      <c r="B122" s="18">
        <v>10589</v>
      </c>
      <c r="C122" s="6" t="s">
        <v>656</v>
      </c>
      <c r="D122" s="43">
        <v>0.307</v>
      </c>
      <c r="E122" s="6" t="s">
        <v>310</v>
      </c>
    </row>
    <row r="123" spans="1:5" ht="12" customHeight="1">
      <c r="A123" s="9" t="s">
        <v>657</v>
      </c>
      <c r="B123" s="21">
        <v>600</v>
      </c>
      <c r="C123" s="6" t="s">
        <v>637</v>
      </c>
      <c r="D123" s="43">
        <v>1.7000000000000001E-2</v>
      </c>
      <c r="E123" s="6" t="s">
        <v>282</v>
      </c>
    </row>
    <row r="124" spans="1:5" ht="12" customHeight="1">
      <c r="A124" s="9" t="s">
        <v>658</v>
      </c>
      <c r="B124" s="18">
        <v>405700</v>
      </c>
      <c r="C124" s="6" t="s">
        <v>659</v>
      </c>
      <c r="D124" s="6" t="s">
        <v>271</v>
      </c>
      <c r="E124" s="6" t="s">
        <v>271</v>
      </c>
    </row>
    <row r="125" spans="1:5" ht="12" customHeight="1">
      <c r="A125" s="9" t="s">
        <v>34</v>
      </c>
      <c r="B125" s="9" t="s">
        <v>34</v>
      </c>
      <c r="C125" s="6" t="s">
        <v>34</v>
      </c>
      <c r="D125" s="6" t="s">
        <v>34</v>
      </c>
      <c r="E125" s="6" t="s">
        <v>34</v>
      </c>
    </row>
    <row r="126" spans="1:5" ht="12" customHeight="1">
      <c r="A126" s="9" t="s">
        <v>660</v>
      </c>
      <c r="B126" s="9" t="s">
        <v>34</v>
      </c>
      <c r="C126" s="6" t="s">
        <v>34</v>
      </c>
      <c r="D126" s="6" t="s">
        <v>34</v>
      </c>
      <c r="E126" s="6" t="s">
        <v>34</v>
      </c>
    </row>
    <row r="127" spans="1:5" ht="12" customHeight="1">
      <c r="A127" s="9" t="s">
        <v>647</v>
      </c>
      <c r="B127" s="18">
        <v>34523</v>
      </c>
      <c r="C127" s="6" t="s">
        <v>590</v>
      </c>
      <c r="D127" s="42">
        <v>34523</v>
      </c>
      <c r="E127" s="6" t="s">
        <v>271</v>
      </c>
    </row>
    <row r="128" spans="1:5" ht="12" customHeight="1">
      <c r="A128" s="9" t="s">
        <v>661</v>
      </c>
      <c r="B128" s="18">
        <v>22220</v>
      </c>
      <c r="C128" s="6" t="s">
        <v>662</v>
      </c>
      <c r="D128" s="43">
        <v>0.64400000000000002</v>
      </c>
      <c r="E128" s="6" t="s">
        <v>663</v>
      </c>
    </row>
    <row r="129" spans="1:5" ht="12" customHeight="1">
      <c r="A129" s="9" t="s">
        <v>664</v>
      </c>
      <c r="B129" s="18">
        <v>12303</v>
      </c>
      <c r="C129" s="6" t="s">
        <v>665</v>
      </c>
      <c r="D129" s="43">
        <v>0.35599999999999998</v>
      </c>
      <c r="E129" s="6" t="s">
        <v>663</v>
      </c>
    </row>
    <row r="130" spans="1:5" ht="12" customHeight="1">
      <c r="A130" s="9" t="s">
        <v>34</v>
      </c>
      <c r="B130" s="9" t="s">
        <v>34</v>
      </c>
      <c r="C130" s="6" t="s">
        <v>34</v>
      </c>
      <c r="D130" s="6" t="s">
        <v>34</v>
      </c>
      <c r="E130" s="6" t="s">
        <v>34</v>
      </c>
    </row>
    <row r="131" spans="1:5" ht="12" customHeight="1">
      <c r="A131" s="9" t="s">
        <v>666</v>
      </c>
      <c r="B131" s="9" t="s">
        <v>34</v>
      </c>
      <c r="C131" s="6" t="s">
        <v>34</v>
      </c>
      <c r="D131" s="6" t="s">
        <v>34</v>
      </c>
      <c r="E131" s="6" t="s">
        <v>34</v>
      </c>
    </row>
    <row r="132" spans="1:5" ht="12" customHeight="1">
      <c r="A132" s="9" t="s">
        <v>667</v>
      </c>
      <c r="B132" s="18">
        <v>22220</v>
      </c>
      <c r="C132" s="6" t="s">
        <v>662</v>
      </c>
      <c r="D132" s="42">
        <v>22220</v>
      </c>
      <c r="E132" s="6" t="s">
        <v>271</v>
      </c>
    </row>
    <row r="133" spans="1:5" ht="12" customHeight="1">
      <c r="A133" s="9" t="s">
        <v>668</v>
      </c>
      <c r="B133" s="21">
        <v>101</v>
      </c>
      <c r="C133" s="6" t="s">
        <v>669</v>
      </c>
      <c r="D133" s="43">
        <v>5.0000000000000001E-3</v>
      </c>
      <c r="E133" s="6" t="s">
        <v>343</v>
      </c>
    </row>
    <row r="134" spans="1:5" ht="12" customHeight="1">
      <c r="A134" s="9" t="s">
        <v>670</v>
      </c>
      <c r="B134" s="21">
        <v>535</v>
      </c>
      <c r="C134" s="6" t="s">
        <v>144</v>
      </c>
      <c r="D134" s="43">
        <v>2.4E-2</v>
      </c>
      <c r="E134" s="6" t="s">
        <v>324</v>
      </c>
    </row>
    <row r="135" spans="1:5" ht="12" customHeight="1">
      <c r="A135" s="9" t="s">
        <v>671</v>
      </c>
      <c r="B135" s="21">
        <v>779</v>
      </c>
      <c r="C135" s="6" t="s">
        <v>672</v>
      </c>
      <c r="D135" s="43">
        <v>3.5000000000000003E-2</v>
      </c>
      <c r="E135" s="6" t="s">
        <v>279</v>
      </c>
    </row>
    <row r="136" spans="1:5" ht="12" customHeight="1">
      <c r="A136" s="9" t="s">
        <v>673</v>
      </c>
      <c r="B136" s="18">
        <v>1345</v>
      </c>
      <c r="C136" s="6" t="s">
        <v>674</v>
      </c>
      <c r="D136" s="43">
        <v>6.0999999999999999E-2</v>
      </c>
      <c r="E136" s="6" t="s">
        <v>293</v>
      </c>
    </row>
    <row r="137" spans="1:5" ht="12" customHeight="1">
      <c r="A137" s="9" t="s">
        <v>675</v>
      </c>
      <c r="B137" s="18">
        <v>2419</v>
      </c>
      <c r="C137" s="6" t="s">
        <v>676</v>
      </c>
      <c r="D137" s="43">
        <v>0.109</v>
      </c>
      <c r="E137" s="6" t="s">
        <v>329</v>
      </c>
    </row>
    <row r="138" spans="1:5" ht="12" customHeight="1">
      <c r="A138" s="9" t="s">
        <v>677</v>
      </c>
      <c r="B138" s="18">
        <v>2430</v>
      </c>
      <c r="C138" s="6" t="s">
        <v>678</v>
      </c>
      <c r="D138" s="43">
        <v>0.109</v>
      </c>
      <c r="E138" s="6" t="s">
        <v>329</v>
      </c>
    </row>
    <row r="139" spans="1:5" ht="12" customHeight="1">
      <c r="A139" s="9" t="s">
        <v>679</v>
      </c>
      <c r="B139" s="18">
        <v>14611</v>
      </c>
      <c r="C139" s="6" t="s">
        <v>680</v>
      </c>
      <c r="D139" s="43">
        <v>0.65800000000000003</v>
      </c>
      <c r="E139" s="6" t="s">
        <v>481</v>
      </c>
    </row>
    <row r="140" spans="1:5" ht="12" customHeight="1">
      <c r="A140" s="9" t="s">
        <v>658</v>
      </c>
      <c r="B140" s="18">
        <v>2559</v>
      </c>
      <c r="C140" s="6" t="s">
        <v>632</v>
      </c>
      <c r="D140" s="6" t="s">
        <v>271</v>
      </c>
      <c r="E140" s="6" t="s">
        <v>271</v>
      </c>
    </row>
    <row r="141" spans="1:5" ht="12" customHeight="1">
      <c r="A141" s="9" t="s">
        <v>34</v>
      </c>
      <c r="B141" s="9" t="s">
        <v>34</v>
      </c>
      <c r="C141" s="6" t="s">
        <v>34</v>
      </c>
      <c r="D141" s="6" t="s">
        <v>34</v>
      </c>
      <c r="E141" s="6" t="s">
        <v>34</v>
      </c>
    </row>
    <row r="142" spans="1:5" ht="12" customHeight="1">
      <c r="A142" s="9" t="s">
        <v>681</v>
      </c>
      <c r="B142" s="18">
        <v>12303</v>
      </c>
      <c r="C142" s="6" t="s">
        <v>665</v>
      </c>
      <c r="D142" s="42">
        <v>12303</v>
      </c>
      <c r="E142" s="6" t="s">
        <v>271</v>
      </c>
    </row>
    <row r="143" spans="1:5" ht="12" customHeight="1">
      <c r="A143" s="9" t="s">
        <v>682</v>
      </c>
      <c r="B143" s="21">
        <v>639</v>
      </c>
      <c r="C143" s="6" t="s">
        <v>683</v>
      </c>
      <c r="D143" s="43">
        <v>5.1999999999999998E-2</v>
      </c>
      <c r="E143" s="6" t="s">
        <v>310</v>
      </c>
    </row>
    <row r="144" spans="1:5" ht="12" customHeight="1">
      <c r="A144" s="9" t="s">
        <v>684</v>
      </c>
      <c r="B144" s="21">
        <v>587</v>
      </c>
      <c r="C144" s="6" t="s">
        <v>144</v>
      </c>
      <c r="D144" s="43">
        <v>4.8000000000000001E-2</v>
      </c>
      <c r="E144" s="6" t="s">
        <v>329</v>
      </c>
    </row>
    <row r="145" spans="1:5" ht="12" customHeight="1">
      <c r="A145" s="9" t="s">
        <v>685</v>
      </c>
      <c r="B145" s="21">
        <v>479</v>
      </c>
      <c r="C145" s="6" t="s">
        <v>223</v>
      </c>
      <c r="D145" s="43">
        <v>3.9E-2</v>
      </c>
      <c r="E145" s="6" t="s">
        <v>279</v>
      </c>
    </row>
    <row r="146" spans="1:5" ht="12" customHeight="1">
      <c r="A146" s="9" t="s">
        <v>686</v>
      </c>
      <c r="B146" s="21">
        <v>320</v>
      </c>
      <c r="C146" s="6" t="s">
        <v>167</v>
      </c>
      <c r="D146" s="43">
        <v>2.5999999999999999E-2</v>
      </c>
      <c r="E146" s="6" t="s">
        <v>274</v>
      </c>
    </row>
    <row r="147" spans="1:5" ht="12" customHeight="1">
      <c r="A147" s="9" t="s">
        <v>687</v>
      </c>
      <c r="B147" s="18">
        <v>10278</v>
      </c>
      <c r="C147" s="6" t="s">
        <v>620</v>
      </c>
      <c r="D147" s="43">
        <v>0.83499999999999996</v>
      </c>
      <c r="E147" s="6" t="s">
        <v>500</v>
      </c>
    </row>
    <row r="148" spans="1:5" ht="12" customHeight="1">
      <c r="A148" s="9" t="s">
        <v>658</v>
      </c>
      <c r="B148" s="9" t="s">
        <v>688</v>
      </c>
      <c r="C148" s="6" t="s">
        <v>689</v>
      </c>
      <c r="D148" s="6" t="s">
        <v>271</v>
      </c>
      <c r="E148" s="6" t="s">
        <v>271</v>
      </c>
    </row>
    <row r="149" spans="1:5" ht="12" customHeight="1">
      <c r="A149" s="9" t="s">
        <v>34</v>
      </c>
      <c r="B149" s="9" t="s">
        <v>34</v>
      </c>
      <c r="C149" s="6" t="s">
        <v>34</v>
      </c>
      <c r="D149" s="6" t="s">
        <v>34</v>
      </c>
      <c r="E149" s="6" t="s">
        <v>34</v>
      </c>
    </row>
    <row r="150" spans="1:5" ht="12" customHeight="1">
      <c r="A150" s="9" t="s">
        <v>690</v>
      </c>
      <c r="B150" s="9" t="s">
        <v>34</v>
      </c>
      <c r="C150" s="6" t="s">
        <v>34</v>
      </c>
      <c r="D150" s="6" t="s">
        <v>34</v>
      </c>
      <c r="E150" s="6" t="s">
        <v>34</v>
      </c>
    </row>
    <row r="151" spans="1:5" ht="12" customHeight="1">
      <c r="A151" s="9" t="s">
        <v>691</v>
      </c>
      <c r="B151" s="18">
        <v>22067</v>
      </c>
      <c r="C151" s="6" t="s">
        <v>662</v>
      </c>
      <c r="D151" s="42">
        <v>22067</v>
      </c>
      <c r="E151" s="6" t="s">
        <v>271</v>
      </c>
    </row>
    <row r="152" spans="1:5" ht="12" customHeight="1">
      <c r="A152" s="9" t="s">
        <v>692</v>
      </c>
      <c r="B152" s="18">
        <v>6630</v>
      </c>
      <c r="C152" s="6" t="s">
        <v>530</v>
      </c>
      <c r="D152" s="43">
        <v>0.3</v>
      </c>
      <c r="E152" s="6" t="s">
        <v>693</v>
      </c>
    </row>
    <row r="153" spans="1:5" ht="12" customHeight="1">
      <c r="A153" s="9" t="s">
        <v>694</v>
      </c>
      <c r="B153" s="18">
        <v>3103</v>
      </c>
      <c r="C153" s="6" t="s">
        <v>695</v>
      </c>
      <c r="D153" s="43">
        <v>0.14099999999999999</v>
      </c>
      <c r="E153" s="6" t="s">
        <v>491</v>
      </c>
    </row>
    <row r="154" spans="1:5" ht="12" customHeight="1">
      <c r="A154" s="9" t="s">
        <v>696</v>
      </c>
      <c r="B154" s="18">
        <v>2247</v>
      </c>
      <c r="C154" s="6" t="s">
        <v>697</v>
      </c>
      <c r="D154" s="43">
        <v>0.10199999999999999</v>
      </c>
      <c r="E154" s="6" t="s">
        <v>329</v>
      </c>
    </row>
    <row r="155" spans="1:5" ht="12" customHeight="1">
      <c r="A155" s="9" t="s">
        <v>698</v>
      </c>
      <c r="B155" s="18">
        <v>1877</v>
      </c>
      <c r="C155" s="6" t="s">
        <v>699</v>
      </c>
      <c r="D155" s="43">
        <v>8.5000000000000006E-2</v>
      </c>
      <c r="E155" s="6" t="s">
        <v>310</v>
      </c>
    </row>
    <row r="156" spans="1:5" ht="12" customHeight="1">
      <c r="A156" s="9" t="s">
        <v>700</v>
      </c>
      <c r="B156" s="18">
        <v>8210</v>
      </c>
      <c r="C156" s="6" t="s">
        <v>59</v>
      </c>
      <c r="D156" s="43">
        <v>0.372</v>
      </c>
      <c r="E156" s="6" t="s">
        <v>701</v>
      </c>
    </row>
    <row r="157" spans="1:5" ht="12" customHeight="1">
      <c r="A157" s="9" t="s">
        <v>34</v>
      </c>
      <c r="B157" s="9" t="s">
        <v>34</v>
      </c>
      <c r="C157" s="6" t="s">
        <v>34</v>
      </c>
      <c r="D157" s="6" t="s">
        <v>34</v>
      </c>
      <c r="E157" s="6" t="s">
        <v>34</v>
      </c>
    </row>
    <row r="158" spans="1:5" ht="12" customHeight="1">
      <c r="A158" s="9" t="s">
        <v>702</v>
      </c>
      <c r="B158" s="21">
        <v>153</v>
      </c>
      <c r="C158" s="6" t="s">
        <v>703</v>
      </c>
      <c r="D158" s="6" t="s">
        <v>271</v>
      </c>
      <c r="E158" s="6" t="s">
        <v>271</v>
      </c>
    </row>
    <row r="159" spans="1:5" ht="12" customHeight="1">
      <c r="A159" s="9" t="s">
        <v>34</v>
      </c>
      <c r="B159" s="9" t="s">
        <v>34</v>
      </c>
      <c r="C159" s="6" t="s">
        <v>34</v>
      </c>
      <c r="D159" s="6" t="s">
        <v>34</v>
      </c>
      <c r="E159" s="6" t="s">
        <v>34</v>
      </c>
    </row>
    <row r="160" spans="1:5" ht="12" customHeight="1">
      <c r="A160" s="9" t="s">
        <v>704</v>
      </c>
      <c r="B160" s="18">
        <v>12169</v>
      </c>
      <c r="C160" s="6" t="s">
        <v>705</v>
      </c>
      <c r="D160" s="42">
        <v>12169</v>
      </c>
      <c r="E160" s="6" t="s">
        <v>271</v>
      </c>
    </row>
    <row r="161" spans="1:5" ht="12" customHeight="1">
      <c r="A161" s="9" t="s">
        <v>706</v>
      </c>
      <c r="B161" s="18">
        <v>3150</v>
      </c>
      <c r="C161" s="6" t="s">
        <v>102</v>
      </c>
      <c r="D161" s="43">
        <v>0.25900000000000001</v>
      </c>
      <c r="E161" s="6" t="s">
        <v>304</v>
      </c>
    </row>
    <row r="162" spans="1:5" ht="12" customHeight="1">
      <c r="A162" s="9" t="s">
        <v>707</v>
      </c>
      <c r="B162" s="18">
        <v>1813</v>
      </c>
      <c r="C162" s="6" t="s">
        <v>174</v>
      </c>
      <c r="D162" s="43">
        <v>0.14899999999999999</v>
      </c>
      <c r="E162" s="6" t="s">
        <v>708</v>
      </c>
    </row>
    <row r="163" spans="1:5" ht="12" customHeight="1">
      <c r="A163" s="9" t="s">
        <v>709</v>
      </c>
      <c r="B163" s="18">
        <v>1560</v>
      </c>
      <c r="C163" s="6" t="s">
        <v>710</v>
      </c>
      <c r="D163" s="43">
        <v>0.128</v>
      </c>
      <c r="E163" s="6" t="s">
        <v>491</v>
      </c>
    </row>
    <row r="164" spans="1:5" ht="12" customHeight="1">
      <c r="A164" s="9" t="s">
        <v>694</v>
      </c>
      <c r="B164" s="21">
        <v>895</v>
      </c>
      <c r="C164" s="6" t="s">
        <v>711</v>
      </c>
      <c r="D164" s="43">
        <v>7.3999999999999996E-2</v>
      </c>
      <c r="E164" s="6" t="s">
        <v>421</v>
      </c>
    </row>
    <row r="165" spans="1:5" ht="12" customHeight="1">
      <c r="A165" s="9" t="s">
        <v>696</v>
      </c>
      <c r="B165" s="21">
        <v>830</v>
      </c>
      <c r="C165" s="6" t="s">
        <v>231</v>
      </c>
      <c r="D165" s="43">
        <v>6.8000000000000005E-2</v>
      </c>
      <c r="E165" s="6" t="s">
        <v>329</v>
      </c>
    </row>
    <row r="166" spans="1:5" ht="12" customHeight="1">
      <c r="A166" s="9" t="s">
        <v>698</v>
      </c>
      <c r="B166" s="21">
        <v>707</v>
      </c>
      <c r="C166" s="6" t="s">
        <v>712</v>
      </c>
      <c r="D166" s="43">
        <v>5.8000000000000003E-2</v>
      </c>
      <c r="E166" s="6" t="s">
        <v>421</v>
      </c>
    </row>
    <row r="167" spans="1:5" ht="12" customHeight="1">
      <c r="A167" s="9" t="s">
        <v>700</v>
      </c>
      <c r="B167" s="18">
        <v>3214</v>
      </c>
      <c r="C167" s="6" t="s">
        <v>157</v>
      </c>
      <c r="D167" s="43">
        <v>0.26400000000000001</v>
      </c>
      <c r="E167" s="6" t="s">
        <v>713</v>
      </c>
    </row>
    <row r="168" spans="1:5" ht="12" customHeight="1">
      <c r="A168" s="9" t="s">
        <v>34</v>
      </c>
      <c r="B168" s="9" t="s">
        <v>34</v>
      </c>
      <c r="C168" s="6" t="s">
        <v>34</v>
      </c>
      <c r="D168" s="6" t="s">
        <v>34</v>
      </c>
      <c r="E168" s="6" t="s">
        <v>34</v>
      </c>
    </row>
    <row r="169" spans="1:5" ht="12" customHeight="1">
      <c r="A169" s="9" t="s">
        <v>702</v>
      </c>
      <c r="B169" s="21">
        <v>134</v>
      </c>
      <c r="C169" s="6" t="s">
        <v>714</v>
      </c>
      <c r="D169" s="6" t="s">
        <v>271</v>
      </c>
      <c r="E169" s="6" t="s">
        <v>271</v>
      </c>
    </row>
    <row r="170" spans="1:5" ht="12" customHeight="1">
      <c r="A170" s="9" t="s">
        <v>34</v>
      </c>
      <c r="B170" s="9" t="s">
        <v>34</v>
      </c>
      <c r="C170" s="6" t="s">
        <v>34</v>
      </c>
      <c r="D170" s="6" t="s">
        <v>34</v>
      </c>
      <c r="E170" s="6" t="s">
        <v>34</v>
      </c>
    </row>
    <row r="171" spans="1:5" ht="12" customHeight="1">
      <c r="A171" s="9" t="s">
        <v>715</v>
      </c>
      <c r="B171" s="9" t="s">
        <v>34</v>
      </c>
      <c r="C171" s="6" t="s">
        <v>34</v>
      </c>
      <c r="D171" s="6" t="s">
        <v>34</v>
      </c>
      <c r="E171" s="6" t="s">
        <v>34</v>
      </c>
    </row>
    <row r="172" spans="1:5" ht="12" customHeight="1">
      <c r="A172" s="9" t="s">
        <v>716</v>
      </c>
      <c r="B172" s="18">
        <v>37278</v>
      </c>
      <c r="C172" s="6" t="s">
        <v>717</v>
      </c>
      <c r="D172" s="42">
        <v>37278</v>
      </c>
      <c r="E172" s="6" t="s">
        <v>271</v>
      </c>
    </row>
    <row r="173" spans="1:5" ht="12" customHeight="1">
      <c r="A173" s="9" t="s">
        <v>718</v>
      </c>
      <c r="B173" s="21">
        <v>292</v>
      </c>
      <c r="C173" s="6" t="s">
        <v>128</v>
      </c>
      <c r="D173" s="43">
        <v>8.0000000000000002E-3</v>
      </c>
      <c r="E173" s="6" t="s">
        <v>343</v>
      </c>
    </row>
    <row r="174" spans="1:5" ht="12" customHeight="1">
      <c r="A174" s="9" t="s">
        <v>685</v>
      </c>
      <c r="B174" s="18">
        <v>1594</v>
      </c>
      <c r="C174" s="6" t="s">
        <v>140</v>
      </c>
      <c r="D174" s="43">
        <v>4.2999999999999997E-2</v>
      </c>
      <c r="E174" s="6" t="s">
        <v>290</v>
      </c>
    </row>
    <row r="175" spans="1:5" ht="12" customHeight="1">
      <c r="A175" s="9" t="s">
        <v>670</v>
      </c>
      <c r="B175" s="18">
        <v>1626</v>
      </c>
      <c r="C175" s="6" t="s">
        <v>719</v>
      </c>
      <c r="D175" s="43">
        <v>4.3999999999999997E-2</v>
      </c>
      <c r="E175" s="6" t="s">
        <v>324</v>
      </c>
    </row>
    <row r="176" spans="1:5" ht="12" customHeight="1">
      <c r="A176" s="9" t="s">
        <v>720</v>
      </c>
      <c r="B176" s="18">
        <v>2827</v>
      </c>
      <c r="C176" s="6" t="s">
        <v>721</v>
      </c>
      <c r="D176" s="43">
        <v>7.5999999999999998E-2</v>
      </c>
      <c r="E176" s="6" t="s">
        <v>279</v>
      </c>
    </row>
    <row r="177" spans="1:5" ht="12" customHeight="1">
      <c r="A177" s="9" t="s">
        <v>722</v>
      </c>
      <c r="B177" s="18">
        <v>5949</v>
      </c>
      <c r="C177" s="6" t="s">
        <v>412</v>
      </c>
      <c r="D177" s="43">
        <v>0.16</v>
      </c>
      <c r="E177" s="6" t="s">
        <v>663</v>
      </c>
    </row>
    <row r="178" spans="1:5" ht="12" customHeight="1">
      <c r="A178" s="9" t="s">
        <v>675</v>
      </c>
      <c r="B178" s="18">
        <v>15058</v>
      </c>
      <c r="C178" s="6" t="s">
        <v>654</v>
      </c>
      <c r="D178" s="43">
        <v>0.40400000000000003</v>
      </c>
      <c r="E178" s="6" t="s">
        <v>491</v>
      </c>
    </row>
    <row r="179" spans="1:5" ht="12" customHeight="1">
      <c r="A179" s="9" t="s">
        <v>723</v>
      </c>
      <c r="B179" s="18">
        <v>9932</v>
      </c>
      <c r="C179" s="6" t="s">
        <v>724</v>
      </c>
      <c r="D179" s="43">
        <v>0.26600000000000001</v>
      </c>
      <c r="E179" s="6" t="s">
        <v>725</v>
      </c>
    </row>
    <row r="180" spans="1:5" ht="12" customHeight="1">
      <c r="A180" s="9" t="s">
        <v>658</v>
      </c>
      <c r="B180" s="18">
        <v>1190</v>
      </c>
      <c r="C180" s="6" t="s">
        <v>726</v>
      </c>
      <c r="D180" s="6" t="s">
        <v>271</v>
      </c>
      <c r="E180" s="6" t="s">
        <v>271</v>
      </c>
    </row>
    <row r="181" spans="1:5" ht="12" customHeight="1">
      <c r="A181" s="9" t="s">
        <v>34</v>
      </c>
      <c r="B181" s="9" t="s">
        <v>34</v>
      </c>
      <c r="C181" s="6" t="s">
        <v>34</v>
      </c>
      <c r="D181" s="6" t="s">
        <v>34</v>
      </c>
      <c r="E181" s="6" t="s">
        <v>34</v>
      </c>
    </row>
    <row r="182" spans="1:5" ht="12" customHeight="1">
      <c r="A182" s="9" t="s">
        <v>727</v>
      </c>
      <c r="B182" s="18">
        <v>1054</v>
      </c>
      <c r="C182" s="6" t="s">
        <v>82</v>
      </c>
      <c r="D182" s="6" t="s">
        <v>271</v>
      </c>
      <c r="E182" s="6" t="s">
        <v>271</v>
      </c>
    </row>
    <row r="183" spans="1:5" ht="12" customHeight="1">
      <c r="A183" s="9" t="s">
        <v>34</v>
      </c>
      <c r="B183" s="9" t="s">
        <v>34</v>
      </c>
      <c r="C183" s="6" t="s">
        <v>34</v>
      </c>
      <c r="D183" s="6" t="s">
        <v>34</v>
      </c>
      <c r="E183" s="6" t="s">
        <v>34</v>
      </c>
    </row>
    <row r="184" spans="1:5" ht="12" customHeight="1">
      <c r="A184" s="9" t="s">
        <v>728</v>
      </c>
      <c r="B184" s="9" t="s">
        <v>34</v>
      </c>
      <c r="C184" s="6" t="s">
        <v>34</v>
      </c>
      <c r="D184" s="6" t="s">
        <v>34</v>
      </c>
      <c r="E184" s="6" t="s">
        <v>34</v>
      </c>
    </row>
    <row r="185" spans="1:5" ht="51">
      <c r="A185" s="9" t="s">
        <v>729</v>
      </c>
      <c r="B185" s="18">
        <v>36699</v>
      </c>
      <c r="C185" s="6" t="s">
        <v>730</v>
      </c>
      <c r="D185" s="42">
        <v>36699</v>
      </c>
      <c r="E185" s="6" t="s">
        <v>271</v>
      </c>
    </row>
    <row r="186" spans="1:5" ht="12" customHeight="1">
      <c r="A186" s="9" t="s">
        <v>731</v>
      </c>
      <c r="B186" s="18">
        <v>3877</v>
      </c>
      <c r="C186" s="6" t="s">
        <v>644</v>
      </c>
      <c r="D186" s="43">
        <v>0.106</v>
      </c>
      <c r="E186" s="6" t="s">
        <v>293</v>
      </c>
    </row>
    <row r="187" spans="1:5" ht="12" customHeight="1">
      <c r="A187" s="9" t="s">
        <v>709</v>
      </c>
      <c r="B187" s="18">
        <v>4297</v>
      </c>
      <c r="C187" s="6" t="s">
        <v>100</v>
      </c>
      <c r="D187" s="43">
        <v>0.11700000000000001</v>
      </c>
      <c r="E187" s="6" t="s">
        <v>310</v>
      </c>
    </row>
    <row r="188" spans="1:5" ht="12" customHeight="1">
      <c r="A188" s="9" t="s">
        <v>694</v>
      </c>
      <c r="B188" s="18">
        <v>4423</v>
      </c>
      <c r="C188" s="6" t="s">
        <v>47</v>
      </c>
      <c r="D188" s="43">
        <v>0.121</v>
      </c>
      <c r="E188" s="6" t="s">
        <v>421</v>
      </c>
    </row>
    <row r="189" spans="1:5" ht="12" customHeight="1">
      <c r="A189" s="9" t="s">
        <v>696</v>
      </c>
      <c r="B189" s="18">
        <v>3647</v>
      </c>
      <c r="C189" s="6" t="s">
        <v>732</v>
      </c>
      <c r="D189" s="43">
        <v>9.9000000000000005E-2</v>
      </c>
      <c r="E189" s="6" t="s">
        <v>293</v>
      </c>
    </row>
    <row r="190" spans="1:5" ht="12" customHeight="1">
      <c r="A190" s="9" t="s">
        <v>698</v>
      </c>
      <c r="B190" s="18">
        <v>3457</v>
      </c>
      <c r="C190" s="6" t="s">
        <v>74</v>
      </c>
      <c r="D190" s="43">
        <v>9.4E-2</v>
      </c>
      <c r="E190" s="6" t="s">
        <v>293</v>
      </c>
    </row>
    <row r="191" spans="1:5" ht="12" customHeight="1">
      <c r="A191" s="9" t="s">
        <v>700</v>
      </c>
      <c r="B191" s="18">
        <v>16998</v>
      </c>
      <c r="C191" s="6" t="s">
        <v>563</v>
      </c>
      <c r="D191" s="43">
        <v>0.46300000000000002</v>
      </c>
      <c r="E191" s="6" t="s">
        <v>481</v>
      </c>
    </row>
    <row r="192" spans="1:5" ht="12" customHeight="1">
      <c r="A192" s="9" t="s">
        <v>34</v>
      </c>
      <c r="B192" s="9" t="s">
        <v>34</v>
      </c>
      <c r="C192" s="6" t="s">
        <v>34</v>
      </c>
      <c r="D192" s="6" t="s">
        <v>34</v>
      </c>
      <c r="E192" s="6" t="s">
        <v>34</v>
      </c>
    </row>
    <row r="193" spans="1:5" ht="12" customHeight="1">
      <c r="A193" s="9" t="s">
        <v>702</v>
      </c>
      <c r="B193" s="18">
        <v>1633</v>
      </c>
      <c r="C193" s="6" t="s">
        <v>107</v>
      </c>
      <c r="D193" s="6" t="s">
        <v>271</v>
      </c>
      <c r="E193" s="6" t="s">
        <v>271</v>
      </c>
    </row>
  </sheetData>
  <mergeCells count="1">
    <mergeCell ref="A2:B3"/>
  </mergeCells>
  <pageMargins left="0.75" right="0.75" top="1" bottom="1" header="0.5" footer="0.5"/>
  <pageSetup orientation="portrait" horizontalDpi="300" verticalDpi="300"/>
  <headerFooter alignWithMargins="0"/>
  <ignoredErrors>
    <ignoredError sqref="A5: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Population by Age</vt:lpstr>
      <vt:lpstr>Diversity Score</vt:lpstr>
      <vt:lpstr>Race and Ethnicity</vt:lpstr>
      <vt:lpstr>Children in Poverty</vt:lpstr>
      <vt:lpstr>Unemployment</vt:lpstr>
      <vt:lpstr>Children by Family Type</vt:lpstr>
      <vt:lpstr>Median Income</vt:lpstr>
      <vt:lpstr>Monthly Housing Costs</vt:lpstr>
      <vt:lpstr>Rent Burden</vt:lpstr>
      <vt:lpstr>LEP and FreeReduced Lunch</vt:lpstr>
      <vt:lpstr>Suspension</vt:lpstr>
      <vt:lpstr>Academic Proficiency Rates</vt:lpstr>
      <vt:lpstr>Graduation and College Readines</vt:lpstr>
      <vt:lpstr>Adult Education Level</vt:lpstr>
      <vt:lpstr>Health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 user</dc:creator>
  <cp:lastModifiedBy>Limarie</cp:lastModifiedBy>
  <dcterms:created xsi:type="dcterms:W3CDTF">2015-06-19T19:55:24Z</dcterms:created>
  <dcterms:modified xsi:type="dcterms:W3CDTF">2015-08-03T14:42:34Z</dcterms:modified>
</cp:coreProperties>
</file>